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1640" activeTab="0"/>
  </bookViews>
  <sheets>
    <sheet name="0513T0001 (2)" sheetId="1" r:id="rId1"/>
    <sheet name="0513T0001" sheetId="2" r:id="rId2"/>
  </sheets>
  <definedNames/>
  <calcPr fullCalcOnLoad="1"/>
</workbook>
</file>

<file path=xl/sharedStrings.xml><?xml version="1.0" encoding="utf-8"?>
<sst xmlns="http://schemas.openxmlformats.org/spreadsheetml/2006/main" count="224" uniqueCount="52">
  <si>
    <t xml:space="preserve"> </t>
  </si>
  <si>
    <t>LINEN LISTING FOR:</t>
  </si>
  <si>
    <t>FORT BUCHANAN, PR</t>
  </si>
  <si>
    <t>0001</t>
  </si>
  <si>
    <t>OFFEROR:</t>
  </si>
  <si>
    <t>LINE NUMBER</t>
  </si>
  <si>
    <t>DESCRIPTION</t>
  </si>
  <si>
    <t>CLIN</t>
  </si>
  <si>
    <t>1001</t>
  </si>
  <si>
    <t>2001</t>
  </si>
  <si>
    <t>3001</t>
  </si>
  <si>
    <t>4001</t>
  </si>
  <si>
    <t>BASE PERIOD</t>
  </si>
  <si>
    <t>FIRST OPTION PEIROD</t>
  </si>
  <si>
    <t>SECOND OPTION PERIOD</t>
  </si>
  <si>
    <t>THIRD OPTION PERIOD</t>
  </si>
  <si>
    <t>FOURTH OPTION PERIOD</t>
  </si>
  <si>
    <t>DATE:</t>
  </si>
  <si>
    <t>THRU</t>
  </si>
  <si>
    <t>COST EACH</t>
  </si>
  <si>
    <t>WEEKLY</t>
  </si>
  <si>
    <t>ANNUAL TOTAL</t>
  </si>
  <si>
    <t>QTY</t>
  </si>
  <si>
    <t>TOTAL</t>
  </si>
  <si>
    <t>WKS</t>
  </si>
  <si>
    <t>BUTCHER COATS, WHITE</t>
  </si>
  <si>
    <t>BUTCHER SHIRTS, WHITE</t>
  </si>
  <si>
    <t>BUTCHER PANTS, WHITE</t>
  </si>
  <si>
    <t>BUTCHER BIB APRONS, WHITE</t>
  </si>
  <si>
    <t>BIB APRONS, NAVY BLUE</t>
  </si>
  <si>
    <t>COBBLER APRONS, NAVY BLUE</t>
  </si>
  <si>
    <t>MAT 3' X 5' BLACK/GREY</t>
  </si>
  <si>
    <t>MAT 3' X 10' BLACK/GREY</t>
  </si>
  <si>
    <t>MAT 4' X 6' BLACK/GREY</t>
  </si>
  <si>
    <t xml:space="preserve"> DUST MOP 36"</t>
  </si>
  <si>
    <t xml:space="preserve"> DUST MOP 42"</t>
  </si>
  <si>
    <t xml:space="preserve"> WET MOP 24 OZ</t>
  </si>
  <si>
    <t xml:space="preserve"> WET MOP 28 OZ</t>
  </si>
  <si>
    <t>WEEKLY ENVRONMENTAL FEE</t>
  </si>
  <si>
    <t>SUBTOTALS:</t>
  </si>
  <si>
    <t>WEEKLY:</t>
  </si>
  <si>
    <t>ANNUALLY:</t>
  </si>
  <si>
    <t>WEEKLY FEE FOR ENERGY SURCHARGE  MULTIPLY WEEKLY SUBTOTAL (ROW 26) BY PERCENT RATE:</t>
  </si>
  <si>
    <t>ENTER PERCENT RATE FOR FUEL SURCHARGE HERE:</t>
  </si>
  <si>
    <t>ENTER PERCENT RATE FOR LOSS/DAMAGED ITEMS HERE:</t>
  </si>
  <si>
    <t>TOTAL WEEKLY AMOUNT:</t>
  </si>
  <si>
    <t>WKLY</t>
  </si>
  <si>
    <t>AN:</t>
  </si>
  <si>
    <t>TOTAL CONTRACT VALUE, BASE + OPTS:</t>
  </si>
  <si>
    <t>WEEKLY FEE FOR LOST/DAMAGED ITEMS  MULTIPLY WEEKLY SUBTOTAL (ROW 26) BY PERCENT RATE:</t>
  </si>
  <si>
    <t>ATTACHMENT 0001</t>
  </si>
  <si>
    <t>SOLICITATION:  HDEC05-13-T-0001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</si>
</sst>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/yy"/>
    <numFmt numFmtId="166" formatCode="&quot;$&quot;#,##0.00"/>
    <numFmt numFmtId="167" formatCode="0.0%"/>
    <numFmt numFmtId="168" formatCode="&quot;$&quot;#,##0.000"/>
    <numFmt numFmtId="169" formatCode="0.000%"/>
  </numFmts>
  <fonts count="2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i/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49" fontId="0" fillId="2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5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66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166" fontId="2" fillId="0" borderId="18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20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166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166" fontId="2" fillId="0" borderId="22" xfId="0" applyNumberFormat="1" applyFont="1" applyBorder="1" applyAlignment="1">
      <alignment/>
    </xf>
    <xf numFmtId="166" fontId="2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6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0" fontId="0" fillId="0" borderId="25" xfId="0" applyBorder="1" applyAlignment="1">
      <alignment horizontal="right" vertical="center"/>
    </xf>
    <xf numFmtId="0" fontId="0" fillId="0" borderId="0" xfId="0" applyAlignment="1">
      <alignment wrapText="1"/>
    </xf>
    <xf numFmtId="9" fontId="2" fillId="0" borderId="26" xfId="0" applyNumberFormat="1" applyFont="1" applyBorder="1" applyAlignment="1">
      <alignment horizontal="center" wrapText="1"/>
    </xf>
    <xf numFmtId="3" fontId="2" fillId="0" borderId="27" xfId="0" applyNumberFormat="1" applyFont="1" applyBorder="1" applyAlignment="1">
      <alignment wrapText="1"/>
    </xf>
    <xf numFmtId="166" fontId="0" fillId="0" borderId="28" xfId="0" applyNumberFormat="1" applyBorder="1" applyAlignment="1">
      <alignment wrapText="1"/>
    </xf>
    <xf numFmtId="167" fontId="2" fillId="0" borderId="26" xfId="0" applyNumberFormat="1" applyFont="1" applyBorder="1" applyAlignment="1">
      <alignment horizontal="center" wrapText="1"/>
    </xf>
    <xf numFmtId="166" fontId="0" fillId="0" borderId="20" xfId="0" applyNumberForma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66" fontId="9" fillId="0" borderId="29" xfId="0" applyNumberFormat="1" applyFont="1" applyBorder="1" applyAlignment="1">
      <alignment wrapText="1"/>
    </xf>
    <xf numFmtId="166" fontId="0" fillId="24" borderId="0" xfId="0" applyNumberFormat="1" applyFill="1" applyBorder="1" applyAlignment="1">
      <alignment/>
    </xf>
    <xf numFmtId="0" fontId="1" fillId="0" borderId="0" xfId="0" applyFont="1" applyAlignment="1">
      <alignment/>
    </xf>
    <xf numFmtId="166" fontId="4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3" fontId="4" fillId="0" borderId="33" xfId="0" applyNumberFormat="1" applyFont="1" applyBorder="1" applyAlignment="1">
      <alignment/>
    </xf>
    <xf numFmtId="0" fontId="5" fillId="0" borderId="28" xfId="0" applyFont="1" applyBorder="1" applyAlignment="1">
      <alignment/>
    </xf>
    <xf numFmtId="166" fontId="7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6" fontId="0" fillId="0" borderId="0" xfId="0" applyNumberFormat="1" applyBorder="1" applyAlignment="1">
      <alignment horizontal="center" wrapText="1"/>
    </xf>
    <xf numFmtId="166" fontId="0" fillId="0" borderId="34" xfId="0" applyNumberFormat="1" applyBorder="1" applyAlignment="1">
      <alignment horizontal="center" wrapText="1"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49" fontId="2" fillId="0" borderId="17" xfId="0" applyNumberFormat="1" applyFon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5" fontId="2" fillId="0" borderId="11" xfId="0" applyNumberFormat="1" applyFont="1" applyBorder="1" applyAlignment="1">
      <alignment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41" xfId="0" applyBorder="1" applyAlignment="1">
      <alignment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166" fontId="0" fillId="0" borderId="31" xfId="0" applyNumberFormat="1" applyBorder="1" applyAlignment="1">
      <alignment horizontal="center" wrapText="1"/>
    </xf>
    <xf numFmtId="166" fontId="0" fillId="0" borderId="32" xfId="0" applyNumberFormat="1" applyBorder="1" applyAlignment="1">
      <alignment horizontal="center" wrapText="1"/>
    </xf>
    <xf numFmtId="0" fontId="2" fillId="0" borderId="35" xfId="0" applyFont="1" applyBorder="1" applyAlignment="1">
      <alignment horizontal="right"/>
    </xf>
    <xf numFmtId="0" fontId="0" fillId="0" borderId="36" xfId="0" applyBorder="1" applyAlignment="1">
      <alignment horizontal="right"/>
    </xf>
    <xf numFmtId="49" fontId="2" fillId="0" borderId="36" xfId="0" applyNumberFormat="1" applyFon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44" xfId="0" applyFont="1" applyBorder="1" applyAlignment="1">
      <alignment horizontal="right"/>
    </xf>
    <xf numFmtId="0" fontId="10" fillId="0" borderId="45" xfId="0" applyFont="1" applyBorder="1" applyAlignment="1">
      <alignment horizontal="right"/>
    </xf>
    <xf numFmtId="166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6" fontId="9" fillId="0" borderId="40" xfId="0" applyNumberFormat="1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6" fillId="0" borderId="4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1" fillId="0" borderId="4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textRotation="90"/>
    </xf>
    <xf numFmtId="0" fontId="2" fillId="0" borderId="25" xfId="0" applyFont="1" applyBorder="1" applyAlignment="1">
      <alignment textRotation="90"/>
    </xf>
    <xf numFmtId="0" fontId="2" fillId="0" borderId="47" xfId="0" applyFont="1" applyBorder="1" applyAlignment="1">
      <alignment textRotation="90"/>
    </xf>
    <xf numFmtId="0" fontId="0" fillId="0" borderId="25" xfId="0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5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25</xdr:row>
      <xdr:rowOff>28575</xdr:rowOff>
    </xdr:from>
    <xdr:to>
      <xdr:col>4</xdr:col>
      <xdr:colOff>238125</xdr:colOff>
      <xdr:row>26</xdr:row>
      <xdr:rowOff>66675</xdr:rowOff>
    </xdr:to>
    <xdr:sp>
      <xdr:nvSpPr>
        <xdr:cNvPr id="1" name="Line 1"/>
        <xdr:cNvSpPr>
          <a:spLocks/>
        </xdr:cNvSpPr>
      </xdr:nvSpPr>
      <xdr:spPr>
        <a:xfrm>
          <a:off x="2790825" y="5086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25</xdr:row>
      <xdr:rowOff>57150</xdr:rowOff>
    </xdr:from>
    <xdr:to>
      <xdr:col>6</xdr:col>
      <xdr:colOff>447675</xdr:colOff>
      <xdr:row>26</xdr:row>
      <xdr:rowOff>47625</xdr:rowOff>
    </xdr:to>
    <xdr:sp>
      <xdr:nvSpPr>
        <xdr:cNvPr id="2" name="Line 2"/>
        <xdr:cNvSpPr>
          <a:spLocks/>
        </xdr:cNvSpPr>
      </xdr:nvSpPr>
      <xdr:spPr>
        <a:xfrm>
          <a:off x="3638550" y="5114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29</xdr:row>
      <xdr:rowOff>76200</xdr:rowOff>
    </xdr:from>
    <xdr:to>
      <xdr:col>2</xdr:col>
      <xdr:colOff>247650</xdr:colOff>
      <xdr:row>30</xdr:row>
      <xdr:rowOff>85725</xdr:rowOff>
    </xdr:to>
    <xdr:sp>
      <xdr:nvSpPr>
        <xdr:cNvPr id="3" name="Line 3"/>
        <xdr:cNvSpPr>
          <a:spLocks/>
        </xdr:cNvSpPr>
      </xdr:nvSpPr>
      <xdr:spPr>
        <a:xfrm>
          <a:off x="2124075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25</xdr:row>
      <xdr:rowOff>28575</xdr:rowOff>
    </xdr:from>
    <xdr:to>
      <xdr:col>9</xdr:col>
      <xdr:colOff>238125</xdr:colOff>
      <xdr:row>26</xdr:row>
      <xdr:rowOff>66675</xdr:rowOff>
    </xdr:to>
    <xdr:sp>
      <xdr:nvSpPr>
        <xdr:cNvPr id="4" name="Line 4"/>
        <xdr:cNvSpPr>
          <a:spLocks/>
        </xdr:cNvSpPr>
      </xdr:nvSpPr>
      <xdr:spPr>
        <a:xfrm>
          <a:off x="4743450" y="5086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25</xdr:row>
      <xdr:rowOff>57150</xdr:rowOff>
    </xdr:from>
    <xdr:to>
      <xdr:col>11</xdr:col>
      <xdr:colOff>447675</xdr:colOff>
      <xdr:row>26</xdr:row>
      <xdr:rowOff>47625</xdr:rowOff>
    </xdr:to>
    <xdr:sp>
      <xdr:nvSpPr>
        <xdr:cNvPr id="5" name="Line 5"/>
        <xdr:cNvSpPr>
          <a:spLocks/>
        </xdr:cNvSpPr>
      </xdr:nvSpPr>
      <xdr:spPr>
        <a:xfrm>
          <a:off x="5591175" y="5114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29</xdr:row>
      <xdr:rowOff>104775</xdr:rowOff>
    </xdr:from>
    <xdr:to>
      <xdr:col>7</xdr:col>
      <xdr:colOff>257175</xdr:colOff>
      <xdr:row>30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105275" y="5943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25</xdr:row>
      <xdr:rowOff>28575</xdr:rowOff>
    </xdr:from>
    <xdr:to>
      <xdr:col>14</xdr:col>
      <xdr:colOff>238125</xdr:colOff>
      <xdr:row>26</xdr:row>
      <xdr:rowOff>66675</xdr:rowOff>
    </xdr:to>
    <xdr:sp>
      <xdr:nvSpPr>
        <xdr:cNvPr id="7" name="Line 7"/>
        <xdr:cNvSpPr>
          <a:spLocks/>
        </xdr:cNvSpPr>
      </xdr:nvSpPr>
      <xdr:spPr>
        <a:xfrm>
          <a:off x="6791325" y="5086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25</xdr:row>
      <xdr:rowOff>57150</xdr:rowOff>
    </xdr:from>
    <xdr:to>
      <xdr:col>16</xdr:col>
      <xdr:colOff>447675</xdr:colOff>
      <xdr:row>26</xdr:row>
      <xdr:rowOff>47625</xdr:rowOff>
    </xdr:to>
    <xdr:sp>
      <xdr:nvSpPr>
        <xdr:cNvPr id="8" name="Line 8"/>
        <xdr:cNvSpPr>
          <a:spLocks/>
        </xdr:cNvSpPr>
      </xdr:nvSpPr>
      <xdr:spPr>
        <a:xfrm>
          <a:off x="7639050" y="5114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29</xdr:row>
      <xdr:rowOff>104775</xdr:rowOff>
    </xdr:from>
    <xdr:to>
      <xdr:col>12</xdr:col>
      <xdr:colOff>257175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>
          <a:off x="6153150" y="5943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25</xdr:row>
      <xdr:rowOff>28575</xdr:rowOff>
    </xdr:from>
    <xdr:to>
      <xdr:col>19</xdr:col>
      <xdr:colOff>238125</xdr:colOff>
      <xdr:row>26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8915400" y="5086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25</xdr:row>
      <xdr:rowOff>57150</xdr:rowOff>
    </xdr:from>
    <xdr:to>
      <xdr:col>21</xdr:col>
      <xdr:colOff>447675</xdr:colOff>
      <xdr:row>26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9763125" y="5114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29</xdr:row>
      <xdr:rowOff>104775</xdr:rowOff>
    </xdr:from>
    <xdr:to>
      <xdr:col>17</xdr:col>
      <xdr:colOff>257175</xdr:colOff>
      <xdr:row>30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8277225" y="5943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25</xdr:row>
      <xdr:rowOff>28575</xdr:rowOff>
    </xdr:from>
    <xdr:to>
      <xdr:col>24</xdr:col>
      <xdr:colOff>238125</xdr:colOff>
      <xdr:row>26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11039475" y="5086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25</xdr:row>
      <xdr:rowOff>57150</xdr:rowOff>
    </xdr:from>
    <xdr:to>
      <xdr:col>26</xdr:col>
      <xdr:colOff>447675</xdr:colOff>
      <xdr:row>26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11953875" y="5114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29</xdr:row>
      <xdr:rowOff>104775</xdr:rowOff>
    </xdr:from>
    <xdr:to>
      <xdr:col>22</xdr:col>
      <xdr:colOff>257175</xdr:colOff>
      <xdr:row>30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10401300" y="5943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29</xdr:row>
      <xdr:rowOff>104775</xdr:rowOff>
    </xdr:from>
    <xdr:to>
      <xdr:col>12</xdr:col>
      <xdr:colOff>257175</xdr:colOff>
      <xdr:row>30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153150" y="5943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29</xdr:row>
      <xdr:rowOff>104775</xdr:rowOff>
    </xdr:from>
    <xdr:to>
      <xdr:col>17</xdr:col>
      <xdr:colOff>257175</xdr:colOff>
      <xdr:row>30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8277225" y="5943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29</xdr:row>
      <xdr:rowOff>104775</xdr:rowOff>
    </xdr:from>
    <xdr:to>
      <xdr:col>22</xdr:col>
      <xdr:colOff>257175</xdr:colOff>
      <xdr:row>30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10401300" y="5943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76200</xdr:rowOff>
    </xdr:from>
    <xdr:to>
      <xdr:col>2</xdr:col>
      <xdr:colOff>247650</xdr:colOff>
      <xdr:row>28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212407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27</xdr:row>
      <xdr:rowOff>104775</xdr:rowOff>
    </xdr:from>
    <xdr:to>
      <xdr:col>7</xdr:col>
      <xdr:colOff>257175</xdr:colOff>
      <xdr:row>28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4105275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27</xdr:row>
      <xdr:rowOff>104775</xdr:rowOff>
    </xdr:from>
    <xdr:to>
      <xdr:col>12</xdr:col>
      <xdr:colOff>257175</xdr:colOff>
      <xdr:row>28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6153150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27</xdr:row>
      <xdr:rowOff>104775</xdr:rowOff>
    </xdr:from>
    <xdr:to>
      <xdr:col>17</xdr:col>
      <xdr:colOff>257175</xdr:colOff>
      <xdr:row>28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8277225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27</xdr:row>
      <xdr:rowOff>104775</xdr:rowOff>
    </xdr:from>
    <xdr:to>
      <xdr:col>22</xdr:col>
      <xdr:colOff>257175</xdr:colOff>
      <xdr:row>28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10401300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27</xdr:row>
      <xdr:rowOff>104775</xdr:rowOff>
    </xdr:from>
    <xdr:to>
      <xdr:col>12</xdr:col>
      <xdr:colOff>257175</xdr:colOff>
      <xdr:row>28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153150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27</xdr:row>
      <xdr:rowOff>104775</xdr:rowOff>
    </xdr:from>
    <xdr:to>
      <xdr:col>17</xdr:col>
      <xdr:colOff>257175</xdr:colOff>
      <xdr:row>28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8277225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27</xdr:row>
      <xdr:rowOff>104775</xdr:rowOff>
    </xdr:from>
    <xdr:to>
      <xdr:col>22</xdr:col>
      <xdr:colOff>257175</xdr:colOff>
      <xdr:row>28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10401300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29</xdr:row>
      <xdr:rowOff>76200</xdr:rowOff>
    </xdr:from>
    <xdr:to>
      <xdr:col>2</xdr:col>
      <xdr:colOff>247650</xdr:colOff>
      <xdr:row>30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2124075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76200</xdr:rowOff>
    </xdr:from>
    <xdr:to>
      <xdr:col>2</xdr:col>
      <xdr:colOff>247650</xdr:colOff>
      <xdr:row>28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212407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29</xdr:row>
      <xdr:rowOff>76200</xdr:rowOff>
    </xdr:from>
    <xdr:to>
      <xdr:col>7</xdr:col>
      <xdr:colOff>247650</xdr:colOff>
      <xdr:row>30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4095750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27</xdr:row>
      <xdr:rowOff>76200</xdr:rowOff>
    </xdr:from>
    <xdr:to>
      <xdr:col>7</xdr:col>
      <xdr:colOff>247650</xdr:colOff>
      <xdr:row>28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4095750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29</xdr:row>
      <xdr:rowOff>76200</xdr:rowOff>
    </xdr:from>
    <xdr:to>
      <xdr:col>7</xdr:col>
      <xdr:colOff>247650</xdr:colOff>
      <xdr:row>30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4095750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27</xdr:row>
      <xdr:rowOff>76200</xdr:rowOff>
    </xdr:from>
    <xdr:to>
      <xdr:col>7</xdr:col>
      <xdr:colOff>247650</xdr:colOff>
      <xdr:row>28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4095750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29</xdr:row>
      <xdr:rowOff>76200</xdr:rowOff>
    </xdr:from>
    <xdr:to>
      <xdr:col>12</xdr:col>
      <xdr:colOff>247650</xdr:colOff>
      <xdr:row>30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6143625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27</xdr:row>
      <xdr:rowOff>76200</xdr:rowOff>
    </xdr:from>
    <xdr:to>
      <xdr:col>12</xdr:col>
      <xdr:colOff>247650</xdr:colOff>
      <xdr:row>28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614362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29</xdr:row>
      <xdr:rowOff>76200</xdr:rowOff>
    </xdr:from>
    <xdr:to>
      <xdr:col>12</xdr:col>
      <xdr:colOff>247650</xdr:colOff>
      <xdr:row>30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6143625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27</xdr:row>
      <xdr:rowOff>76200</xdr:rowOff>
    </xdr:from>
    <xdr:to>
      <xdr:col>12</xdr:col>
      <xdr:colOff>247650</xdr:colOff>
      <xdr:row>28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614362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29</xdr:row>
      <xdr:rowOff>76200</xdr:rowOff>
    </xdr:from>
    <xdr:to>
      <xdr:col>17</xdr:col>
      <xdr:colOff>247650</xdr:colOff>
      <xdr:row>30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8267700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27</xdr:row>
      <xdr:rowOff>76200</xdr:rowOff>
    </xdr:from>
    <xdr:to>
      <xdr:col>17</xdr:col>
      <xdr:colOff>247650</xdr:colOff>
      <xdr:row>28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8267700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29</xdr:row>
      <xdr:rowOff>76200</xdr:rowOff>
    </xdr:from>
    <xdr:to>
      <xdr:col>17</xdr:col>
      <xdr:colOff>247650</xdr:colOff>
      <xdr:row>30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8267700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27</xdr:row>
      <xdr:rowOff>76200</xdr:rowOff>
    </xdr:from>
    <xdr:to>
      <xdr:col>17</xdr:col>
      <xdr:colOff>247650</xdr:colOff>
      <xdr:row>28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8267700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29</xdr:row>
      <xdr:rowOff>76200</xdr:rowOff>
    </xdr:from>
    <xdr:to>
      <xdr:col>22</xdr:col>
      <xdr:colOff>247650</xdr:colOff>
      <xdr:row>30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10391775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27</xdr:row>
      <xdr:rowOff>76200</xdr:rowOff>
    </xdr:from>
    <xdr:to>
      <xdr:col>22</xdr:col>
      <xdr:colOff>247650</xdr:colOff>
      <xdr:row>28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1039177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29</xdr:row>
      <xdr:rowOff>76200</xdr:rowOff>
    </xdr:from>
    <xdr:to>
      <xdr:col>22</xdr:col>
      <xdr:colOff>247650</xdr:colOff>
      <xdr:row>30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10391775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27</xdr:row>
      <xdr:rowOff>76200</xdr:rowOff>
    </xdr:from>
    <xdr:to>
      <xdr:col>22</xdr:col>
      <xdr:colOff>247650</xdr:colOff>
      <xdr:row>28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1039177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27</xdr:row>
      <xdr:rowOff>104775</xdr:rowOff>
    </xdr:from>
    <xdr:to>
      <xdr:col>12</xdr:col>
      <xdr:colOff>257175</xdr:colOff>
      <xdr:row>28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6153150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27</xdr:row>
      <xdr:rowOff>76200</xdr:rowOff>
    </xdr:from>
    <xdr:to>
      <xdr:col>12</xdr:col>
      <xdr:colOff>247650</xdr:colOff>
      <xdr:row>28</xdr:row>
      <xdr:rowOff>85725</xdr:rowOff>
    </xdr:to>
    <xdr:sp>
      <xdr:nvSpPr>
        <xdr:cNvPr id="46" name="Line 46"/>
        <xdr:cNvSpPr>
          <a:spLocks/>
        </xdr:cNvSpPr>
      </xdr:nvSpPr>
      <xdr:spPr>
        <a:xfrm>
          <a:off x="614362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27</xdr:row>
      <xdr:rowOff>76200</xdr:rowOff>
    </xdr:from>
    <xdr:to>
      <xdr:col>12</xdr:col>
      <xdr:colOff>247650</xdr:colOff>
      <xdr:row>28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614362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27</xdr:row>
      <xdr:rowOff>104775</xdr:rowOff>
    </xdr:from>
    <xdr:to>
      <xdr:col>17</xdr:col>
      <xdr:colOff>257175</xdr:colOff>
      <xdr:row>28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8277225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27</xdr:row>
      <xdr:rowOff>76200</xdr:rowOff>
    </xdr:from>
    <xdr:to>
      <xdr:col>17</xdr:col>
      <xdr:colOff>247650</xdr:colOff>
      <xdr:row>28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8267700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27</xdr:row>
      <xdr:rowOff>76200</xdr:rowOff>
    </xdr:from>
    <xdr:to>
      <xdr:col>17</xdr:col>
      <xdr:colOff>247650</xdr:colOff>
      <xdr:row>28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8267700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27</xdr:row>
      <xdr:rowOff>104775</xdr:rowOff>
    </xdr:from>
    <xdr:to>
      <xdr:col>22</xdr:col>
      <xdr:colOff>257175</xdr:colOff>
      <xdr:row>28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10401300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27</xdr:row>
      <xdr:rowOff>76200</xdr:rowOff>
    </xdr:from>
    <xdr:to>
      <xdr:col>22</xdr:col>
      <xdr:colOff>247650</xdr:colOff>
      <xdr:row>28</xdr:row>
      <xdr:rowOff>85725</xdr:rowOff>
    </xdr:to>
    <xdr:sp>
      <xdr:nvSpPr>
        <xdr:cNvPr id="52" name="Line 52"/>
        <xdr:cNvSpPr>
          <a:spLocks/>
        </xdr:cNvSpPr>
      </xdr:nvSpPr>
      <xdr:spPr>
        <a:xfrm>
          <a:off x="1039177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27</xdr:row>
      <xdr:rowOff>76200</xdr:rowOff>
    </xdr:from>
    <xdr:to>
      <xdr:col>22</xdr:col>
      <xdr:colOff>247650</xdr:colOff>
      <xdr:row>28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1039177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25</xdr:row>
      <xdr:rowOff>28575</xdr:rowOff>
    </xdr:from>
    <xdr:to>
      <xdr:col>4</xdr:col>
      <xdr:colOff>238125</xdr:colOff>
      <xdr:row>26</xdr:row>
      <xdr:rowOff>66675</xdr:rowOff>
    </xdr:to>
    <xdr:sp>
      <xdr:nvSpPr>
        <xdr:cNvPr id="1" name="Line 1"/>
        <xdr:cNvSpPr>
          <a:spLocks/>
        </xdr:cNvSpPr>
      </xdr:nvSpPr>
      <xdr:spPr>
        <a:xfrm>
          <a:off x="2790825" y="5086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25</xdr:row>
      <xdr:rowOff>57150</xdr:rowOff>
    </xdr:from>
    <xdr:to>
      <xdr:col>6</xdr:col>
      <xdr:colOff>447675</xdr:colOff>
      <xdr:row>26</xdr:row>
      <xdr:rowOff>47625</xdr:rowOff>
    </xdr:to>
    <xdr:sp>
      <xdr:nvSpPr>
        <xdr:cNvPr id="2" name="Line 2"/>
        <xdr:cNvSpPr>
          <a:spLocks/>
        </xdr:cNvSpPr>
      </xdr:nvSpPr>
      <xdr:spPr>
        <a:xfrm>
          <a:off x="3638550" y="5114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29</xdr:row>
      <xdr:rowOff>76200</xdr:rowOff>
    </xdr:from>
    <xdr:to>
      <xdr:col>2</xdr:col>
      <xdr:colOff>247650</xdr:colOff>
      <xdr:row>30</xdr:row>
      <xdr:rowOff>85725</xdr:rowOff>
    </xdr:to>
    <xdr:sp>
      <xdr:nvSpPr>
        <xdr:cNvPr id="3" name="Line 3"/>
        <xdr:cNvSpPr>
          <a:spLocks/>
        </xdr:cNvSpPr>
      </xdr:nvSpPr>
      <xdr:spPr>
        <a:xfrm>
          <a:off x="2124075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25</xdr:row>
      <xdr:rowOff>28575</xdr:rowOff>
    </xdr:from>
    <xdr:to>
      <xdr:col>9</xdr:col>
      <xdr:colOff>238125</xdr:colOff>
      <xdr:row>26</xdr:row>
      <xdr:rowOff>66675</xdr:rowOff>
    </xdr:to>
    <xdr:sp>
      <xdr:nvSpPr>
        <xdr:cNvPr id="4" name="Line 4"/>
        <xdr:cNvSpPr>
          <a:spLocks/>
        </xdr:cNvSpPr>
      </xdr:nvSpPr>
      <xdr:spPr>
        <a:xfrm>
          <a:off x="4743450" y="5086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25</xdr:row>
      <xdr:rowOff>57150</xdr:rowOff>
    </xdr:from>
    <xdr:to>
      <xdr:col>11</xdr:col>
      <xdr:colOff>447675</xdr:colOff>
      <xdr:row>26</xdr:row>
      <xdr:rowOff>47625</xdr:rowOff>
    </xdr:to>
    <xdr:sp>
      <xdr:nvSpPr>
        <xdr:cNvPr id="5" name="Line 5"/>
        <xdr:cNvSpPr>
          <a:spLocks/>
        </xdr:cNvSpPr>
      </xdr:nvSpPr>
      <xdr:spPr>
        <a:xfrm>
          <a:off x="5591175" y="5114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29</xdr:row>
      <xdr:rowOff>104775</xdr:rowOff>
    </xdr:from>
    <xdr:to>
      <xdr:col>7</xdr:col>
      <xdr:colOff>257175</xdr:colOff>
      <xdr:row>30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105275" y="5943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25</xdr:row>
      <xdr:rowOff>28575</xdr:rowOff>
    </xdr:from>
    <xdr:to>
      <xdr:col>14</xdr:col>
      <xdr:colOff>238125</xdr:colOff>
      <xdr:row>26</xdr:row>
      <xdr:rowOff>66675</xdr:rowOff>
    </xdr:to>
    <xdr:sp>
      <xdr:nvSpPr>
        <xdr:cNvPr id="7" name="Line 7"/>
        <xdr:cNvSpPr>
          <a:spLocks/>
        </xdr:cNvSpPr>
      </xdr:nvSpPr>
      <xdr:spPr>
        <a:xfrm>
          <a:off x="6791325" y="5086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25</xdr:row>
      <xdr:rowOff>57150</xdr:rowOff>
    </xdr:from>
    <xdr:to>
      <xdr:col>16</xdr:col>
      <xdr:colOff>447675</xdr:colOff>
      <xdr:row>26</xdr:row>
      <xdr:rowOff>47625</xdr:rowOff>
    </xdr:to>
    <xdr:sp>
      <xdr:nvSpPr>
        <xdr:cNvPr id="8" name="Line 8"/>
        <xdr:cNvSpPr>
          <a:spLocks/>
        </xdr:cNvSpPr>
      </xdr:nvSpPr>
      <xdr:spPr>
        <a:xfrm>
          <a:off x="7639050" y="5114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29</xdr:row>
      <xdr:rowOff>104775</xdr:rowOff>
    </xdr:from>
    <xdr:to>
      <xdr:col>12</xdr:col>
      <xdr:colOff>257175</xdr:colOff>
      <xdr:row>30</xdr:row>
      <xdr:rowOff>114300</xdr:rowOff>
    </xdr:to>
    <xdr:sp>
      <xdr:nvSpPr>
        <xdr:cNvPr id="9" name="Line 9"/>
        <xdr:cNvSpPr>
          <a:spLocks/>
        </xdr:cNvSpPr>
      </xdr:nvSpPr>
      <xdr:spPr>
        <a:xfrm>
          <a:off x="6153150" y="5943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238125</xdr:colOff>
      <xdr:row>25</xdr:row>
      <xdr:rowOff>28575</xdr:rowOff>
    </xdr:from>
    <xdr:to>
      <xdr:col>19</xdr:col>
      <xdr:colOff>238125</xdr:colOff>
      <xdr:row>26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8915400" y="5086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25</xdr:row>
      <xdr:rowOff>57150</xdr:rowOff>
    </xdr:from>
    <xdr:to>
      <xdr:col>21</xdr:col>
      <xdr:colOff>447675</xdr:colOff>
      <xdr:row>26</xdr:row>
      <xdr:rowOff>47625</xdr:rowOff>
    </xdr:to>
    <xdr:sp>
      <xdr:nvSpPr>
        <xdr:cNvPr id="11" name="Line 11"/>
        <xdr:cNvSpPr>
          <a:spLocks/>
        </xdr:cNvSpPr>
      </xdr:nvSpPr>
      <xdr:spPr>
        <a:xfrm>
          <a:off x="9763125" y="5114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29</xdr:row>
      <xdr:rowOff>104775</xdr:rowOff>
    </xdr:from>
    <xdr:to>
      <xdr:col>17</xdr:col>
      <xdr:colOff>257175</xdr:colOff>
      <xdr:row>30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8277225" y="5943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238125</xdr:colOff>
      <xdr:row>25</xdr:row>
      <xdr:rowOff>28575</xdr:rowOff>
    </xdr:from>
    <xdr:to>
      <xdr:col>24</xdr:col>
      <xdr:colOff>238125</xdr:colOff>
      <xdr:row>26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11039475" y="5086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447675</xdr:colOff>
      <xdr:row>25</xdr:row>
      <xdr:rowOff>57150</xdr:rowOff>
    </xdr:from>
    <xdr:to>
      <xdr:col>26</xdr:col>
      <xdr:colOff>447675</xdr:colOff>
      <xdr:row>26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11953875" y="5114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29</xdr:row>
      <xdr:rowOff>104775</xdr:rowOff>
    </xdr:from>
    <xdr:to>
      <xdr:col>22</xdr:col>
      <xdr:colOff>257175</xdr:colOff>
      <xdr:row>30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10401300" y="5943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29</xdr:row>
      <xdr:rowOff>104775</xdr:rowOff>
    </xdr:from>
    <xdr:to>
      <xdr:col>12</xdr:col>
      <xdr:colOff>257175</xdr:colOff>
      <xdr:row>30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153150" y="5943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29</xdr:row>
      <xdr:rowOff>104775</xdr:rowOff>
    </xdr:from>
    <xdr:to>
      <xdr:col>17</xdr:col>
      <xdr:colOff>257175</xdr:colOff>
      <xdr:row>30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8277225" y="5943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29</xdr:row>
      <xdr:rowOff>104775</xdr:rowOff>
    </xdr:from>
    <xdr:to>
      <xdr:col>22</xdr:col>
      <xdr:colOff>257175</xdr:colOff>
      <xdr:row>30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10401300" y="5943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76200</xdr:rowOff>
    </xdr:from>
    <xdr:to>
      <xdr:col>2</xdr:col>
      <xdr:colOff>247650</xdr:colOff>
      <xdr:row>28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212407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27</xdr:row>
      <xdr:rowOff>104775</xdr:rowOff>
    </xdr:from>
    <xdr:to>
      <xdr:col>7</xdr:col>
      <xdr:colOff>257175</xdr:colOff>
      <xdr:row>28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4105275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27</xdr:row>
      <xdr:rowOff>104775</xdr:rowOff>
    </xdr:from>
    <xdr:to>
      <xdr:col>12</xdr:col>
      <xdr:colOff>257175</xdr:colOff>
      <xdr:row>28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6153150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27</xdr:row>
      <xdr:rowOff>104775</xdr:rowOff>
    </xdr:from>
    <xdr:to>
      <xdr:col>17</xdr:col>
      <xdr:colOff>257175</xdr:colOff>
      <xdr:row>28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8277225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27</xdr:row>
      <xdr:rowOff>104775</xdr:rowOff>
    </xdr:from>
    <xdr:to>
      <xdr:col>22</xdr:col>
      <xdr:colOff>257175</xdr:colOff>
      <xdr:row>28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10401300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27</xdr:row>
      <xdr:rowOff>104775</xdr:rowOff>
    </xdr:from>
    <xdr:to>
      <xdr:col>12</xdr:col>
      <xdr:colOff>257175</xdr:colOff>
      <xdr:row>28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153150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27</xdr:row>
      <xdr:rowOff>104775</xdr:rowOff>
    </xdr:from>
    <xdr:to>
      <xdr:col>17</xdr:col>
      <xdr:colOff>257175</xdr:colOff>
      <xdr:row>28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8277225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27</xdr:row>
      <xdr:rowOff>104775</xdr:rowOff>
    </xdr:from>
    <xdr:to>
      <xdr:col>22</xdr:col>
      <xdr:colOff>257175</xdr:colOff>
      <xdr:row>28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10401300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29</xdr:row>
      <xdr:rowOff>76200</xdr:rowOff>
    </xdr:from>
    <xdr:to>
      <xdr:col>2</xdr:col>
      <xdr:colOff>247650</xdr:colOff>
      <xdr:row>30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2124075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27</xdr:row>
      <xdr:rowOff>76200</xdr:rowOff>
    </xdr:from>
    <xdr:to>
      <xdr:col>2</xdr:col>
      <xdr:colOff>247650</xdr:colOff>
      <xdr:row>28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212407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29</xdr:row>
      <xdr:rowOff>76200</xdr:rowOff>
    </xdr:from>
    <xdr:to>
      <xdr:col>7</xdr:col>
      <xdr:colOff>247650</xdr:colOff>
      <xdr:row>30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4095750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27</xdr:row>
      <xdr:rowOff>76200</xdr:rowOff>
    </xdr:from>
    <xdr:to>
      <xdr:col>7</xdr:col>
      <xdr:colOff>247650</xdr:colOff>
      <xdr:row>28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4095750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29</xdr:row>
      <xdr:rowOff>76200</xdr:rowOff>
    </xdr:from>
    <xdr:to>
      <xdr:col>7</xdr:col>
      <xdr:colOff>247650</xdr:colOff>
      <xdr:row>30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4095750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27</xdr:row>
      <xdr:rowOff>76200</xdr:rowOff>
    </xdr:from>
    <xdr:to>
      <xdr:col>7</xdr:col>
      <xdr:colOff>247650</xdr:colOff>
      <xdr:row>28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4095750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29</xdr:row>
      <xdr:rowOff>76200</xdr:rowOff>
    </xdr:from>
    <xdr:to>
      <xdr:col>12</xdr:col>
      <xdr:colOff>247650</xdr:colOff>
      <xdr:row>30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6143625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27</xdr:row>
      <xdr:rowOff>76200</xdr:rowOff>
    </xdr:from>
    <xdr:to>
      <xdr:col>12</xdr:col>
      <xdr:colOff>247650</xdr:colOff>
      <xdr:row>28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614362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29</xdr:row>
      <xdr:rowOff>76200</xdr:rowOff>
    </xdr:from>
    <xdr:to>
      <xdr:col>12</xdr:col>
      <xdr:colOff>247650</xdr:colOff>
      <xdr:row>30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6143625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27</xdr:row>
      <xdr:rowOff>76200</xdr:rowOff>
    </xdr:from>
    <xdr:to>
      <xdr:col>12</xdr:col>
      <xdr:colOff>247650</xdr:colOff>
      <xdr:row>28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614362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29</xdr:row>
      <xdr:rowOff>76200</xdr:rowOff>
    </xdr:from>
    <xdr:to>
      <xdr:col>17</xdr:col>
      <xdr:colOff>247650</xdr:colOff>
      <xdr:row>30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8267700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27</xdr:row>
      <xdr:rowOff>76200</xdr:rowOff>
    </xdr:from>
    <xdr:to>
      <xdr:col>17</xdr:col>
      <xdr:colOff>247650</xdr:colOff>
      <xdr:row>28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8267700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29</xdr:row>
      <xdr:rowOff>76200</xdr:rowOff>
    </xdr:from>
    <xdr:to>
      <xdr:col>17</xdr:col>
      <xdr:colOff>247650</xdr:colOff>
      <xdr:row>30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8267700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27</xdr:row>
      <xdr:rowOff>76200</xdr:rowOff>
    </xdr:from>
    <xdr:to>
      <xdr:col>17</xdr:col>
      <xdr:colOff>247650</xdr:colOff>
      <xdr:row>28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8267700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29</xdr:row>
      <xdr:rowOff>76200</xdr:rowOff>
    </xdr:from>
    <xdr:to>
      <xdr:col>22</xdr:col>
      <xdr:colOff>247650</xdr:colOff>
      <xdr:row>30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10391775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27</xdr:row>
      <xdr:rowOff>76200</xdr:rowOff>
    </xdr:from>
    <xdr:to>
      <xdr:col>22</xdr:col>
      <xdr:colOff>247650</xdr:colOff>
      <xdr:row>28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1039177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29</xdr:row>
      <xdr:rowOff>76200</xdr:rowOff>
    </xdr:from>
    <xdr:to>
      <xdr:col>22</xdr:col>
      <xdr:colOff>247650</xdr:colOff>
      <xdr:row>30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10391775" y="59150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27</xdr:row>
      <xdr:rowOff>76200</xdr:rowOff>
    </xdr:from>
    <xdr:to>
      <xdr:col>22</xdr:col>
      <xdr:colOff>247650</xdr:colOff>
      <xdr:row>28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1039177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27</xdr:row>
      <xdr:rowOff>104775</xdr:rowOff>
    </xdr:from>
    <xdr:to>
      <xdr:col>12</xdr:col>
      <xdr:colOff>257175</xdr:colOff>
      <xdr:row>28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6153150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27</xdr:row>
      <xdr:rowOff>76200</xdr:rowOff>
    </xdr:from>
    <xdr:to>
      <xdr:col>12</xdr:col>
      <xdr:colOff>247650</xdr:colOff>
      <xdr:row>28</xdr:row>
      <xdr:rowOff>85725</xdr:rowOff>
    </xdr:to>
    <xdr:sp>
      <xdr:nvSpPr>
        <xdr:cNvPr id="46" name="Line 46"/>
        <xdr:cNvSpPr>
          <a:spLocks/>
        </xdr:cNvSpPr>
      </xdr:nvSpPr>
      <xdr:spPr>
        <a:xfrm>
          <a:off x="614362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27</xdr:row>
      <xdr:rowOff>76200</xdr:rowOff>
    </xdr:from>
    <xdr:to>
      <xdr:col>12</xdr:col>
      <xdr:colOff>247650</xdr:colOff>
      <xdr:row>28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614362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257175</xdr:colOff>
      <xdr:row>27</xdr:row>
      <xdr:rowOff>104775</xdr:rowOff>
    </xdr:from>
    <xdr:to>
      <xdr:col>17</xdr:col>
      <xdr:colOff>257175</xdr:colOff>
      <xdr:row>28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8277225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27</xdr:row>
      <xdr:rowOff>76200</xdr:rowOff>
    </xdr:from>
    <xdr:to>
      <xdr:col>17</xdr:col>
      <xdr:colOff>247650</xdr:colOff>
      <xdr:row>28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8267700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27</xdr:row>
      <xdr:rowOff>76200</xdr:rowOff>
    </xdr:from>
    <xdr:to>
      <xdr:col>17</xdr:col>
      <xdr:colOff>247650</xdr:colOff>
      <xdr:row>28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8267700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27</xdr:row>
      <xdr:rowOff>104775</xdr:rowOff>
    </xdr:from>
    <xdr:to>
      <xdr:col>22</xdr:col>
      <xdr:colOff>257175</xdr:colOff>
      <xdr:row>28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10401300" y="5524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27</xdr:row>
      <xdr:rowOff>76200</xdr:rowOff>
    </xdr:from>
    <xdr:to>
      <xdr:col>22</xdr:col>
      <xdr:colOff>247650</xdr:colOff>
      <xdr:row>28</xdr:row>
      <xdr:rowOff>85725</xdr:rowOff>
    </xdr:to>
    <xdr:sp>
      <xdr:nvSpPr>
        <xdr:cNvPr id="52" name="Line 52"/>
        <xdr:cNvSpPr>
          <a:spLocks/>
        </xdr:cNvSpPr>
      </xdr:nvSpPr>
      <xdr:spPr>
        <a:xfrm>
          <a:off x="1039177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27</xdr:row>
      <xdr:rowOff>76200</xdr:rowOff>
    </xdr:from>
    <xdr:to>
      <xdr:col>22</xdr:col>
      <xdr:colOff>247650</xdr:colOff>
      <xdr:row>28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10391775" y="5495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workbookViewId="0" topLeftCell="A3">
      <selection activeCell="C32" sqref="C32"/>
    </sheetView>
  </sheetViews>
  <sheetFormatPr defaultColWidth="9.140625" defaultRowHeight="12.75"/>
  <cols>
    <col min="1" max="1" width="3.57421875" style="0" customWidth="1"/>
    <col min="2" max="2" width="24.57421875" style="51" customWidth="1"/>
    <col min="3" max="3" width="6.421875" style="0" customWidth="1"/>
    <col min="4" max="4" width="3.7109375" style="0" customWidth="1"/>
    <col min="5" max="5" width="6.7109375" style="0" customWidth="1"/>
    <col min="6" max="6" width="2.8515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2.851562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2.8515625" style="0" customWidth="1"/>
    <col min="17" max="17" width="12.421875" style="0" bestFit="1" customWidth="1"/>
    <col min="18" max="18" width="6.140625" style="0" customWidth="1"/>
    <col min="19" max="19" width="3.7109375" style="0" customWidth="1"/>
    <col min="20" max="20" width="6.7109375" style="0" customWidth="1"/>
    <col min="21" max="21" width="2.8515625" style="0" customWidth="1"/>
    <col min="22" max="22" width="12.421875" style="0" bestFit="1" customWidth="1"/>
    <col min="23" max="23" width="6.140625" style="0" customWidth="1"/>
    <col min="24" max="24" width="3.7109375" style="0" customWidth="1"/>
    <col min="25" max="25" width="7.7109375" style="0" customWidth="1"/>
    <col min="26" max="26" width="2.8515625" style="0" customWidth="1"/>
    <col min="27" max="27" width="9.8515625" style="0" customWidth="1"/>
  </cols>
  <sheetData>
    <row r="1" spans="1:27" ht="12.75">
      <c r="A1" s="1" t="s">
        <v>50</v>
      </c>
      <c r="B1" s="2"/>
      <c r="C1" s="3" t="s">
        <v>0</v>
      </c>
      <c r="D1" s="1" t="s">
        <v>1</v>
      </c>
      <c r="E1" s="1"/>
      <c r="F1" s="1"/>
      <c r="G1" s="1"/>
      <c r="H1" s="3" t="s">
        <v>2</v>
      </c>
      <c r="I1" s="1"/>
      <c r="J1" s="1"/>
      <c r="K1" s="1"/>
      <c r="L1" s="1"/>
      <c r="M1" s="3"/>
      <c r="N1" s="1"/>
      <c r="O1" s="1"/>
      <c r="P1" s="1"/>
      <c r="Q1" s="1"/>
      <c r="R1" s="3"/>
      <c r="S1" s="1"/>
      <c r="T1" s="1"/>
      <c r="U1" s="1"/>
      <c r="V1" s="1"/>
      <c r="W1" s="3"/>
      <c r="X1" s="1"/>
      <c r="Y1" s="1"/>
      <c r="Z1" s="1"/>
      <c r="AA1" s="1"/>
    </row>
    <row r="2" spans="1:27" ht="13.5" thickBot="1">
      <c r="A2" s="1" t="s">
        <v>51</v>
      </c>
      <c r="B2" s="2"/>
      <c r="C2" s="3"/>
      <c r="D2" s="1"/>
      <c r="E2" s="1"/>
      <c r="F2" s="1"/>
      <c r="G2" s="3"/>
      <c r="H2" s="3" t="s">
        <v>4</v>
      </c>
      <c r="I2" s="1"/>
      <c r="J2" s="1"/>
      <c r="K2" s="1"/>
      <c r="L2" s="1"/>
      <c r="M2" s="3"/>
      <c r="N2" s="1"/>
      <c r="O2" s="1"/>
      <c r="P2" s="1"/>
      <c r="Q2" s="1"/>
      <c r="R2" s="3"/>
      <c r="S2" s="1"/>
      <c r="T2" s="1"/>
      <c r="U2" s="1"/>
      <c r="V2" s="1"/>
      <c r="W2" s="3"/>
      <c r="X2" s="1"/>
      <c r="Y2" s="1"/>
      <c r="Z2" s="1"/>
      <c r="AA2" s="1"/>
    </row>
    <row r="3" spans="1:27" s="4" customFormat="1" ht="12.75" customHeight="1" thickBot="1">
      <c r="A3" s="103" t="s">
        <v>5</v>
      </c>
      <c r="B3" s="100" t="s">
        <v>6</v>
      </c>
      <c r="C3" s="82" t="s">
        <v>7</v>
      </c>
      <c r="D3" s="83"/>
      <c r="E3" s="84" t="s">
        <v>3</v>
      </c>
      <c r="F3" s="85"/>
      <c r="G3" s="86"/>
      <c r="H3" s="82" t="s">
        <v>7</v>
      </c>
      <c r="I3" s="83"/>
      <c r="J3" s="84" t="s">
        <v>8</v>
      </c>
      <c r="K3" s="85"/>
      <c r="L3" s="86"/>
      <c r="M3" s="82" t="s">
        <v>7</v>
      </c>
      <c r="N3" s="83"/>
      <c r="O3" s="84" t="s">
        <v>9</v>
      </c>
      <c r="P3" s="85"/>
      <c r="Q3" s="86"/>
      <c r="R3" s="82" t="s">
        <v>7</v>
      </c>
      <c r="S3" s="83"/>
      <c r="T3" s="84" t="s">
        <v>10</v>
      </c>
      <c r="U3" s="85"/>
      <c r="V3" s="86"/>
      <c r="W3" s="63" t="s">
        <v>7</v>
      </c>
      <c r="X3" s="64"/>
      <c r="Y3" s="65" t="s">
        <v>11</v>
      </c>
      <c r="Z3" s="66"/>
      <c r="AA3" s="67"/>
    </row>
    <row r="4" spans="1:27" s="4" customFormat="1" ht="12.75">
      <c r="A4" s="104"/>
      <c r="B4" s="101"/>
      <c r="C4" s="87" t="s">
        <v>12</v>
      </c>
      <c r="D4" s="76"/>
      <c r="E4" s="76"/>
      <c r="F4" s="88"/>
      <c r="G4" s="89"/>
      <c r="H4" s="87" t="s">
        <v>13</v>
      </c>
      <c r="I4" s="76"/>
      <c r="J4" s="76"/>
      <c r="K4" s="88"/>
      <c r="L4" s="89"/>
      <c r="M4" s="87" t="s">
        <v>14</v>
      </c>
      <c r="N4" s="76"/>
      <c r="O4" s="76"/>
      <c r="P4" s="88"/>
      <c r="Q4" s="89"/>
      <c r="R4" s="87" t="s">
        <v>15</v>
      </c>
      <c r="S4" s="76"/>
      <c r="T4" s="76"/>
      <c r="U4" s="88"/>
      <c r="V4" s="89"/>
      <c r="W4" s="68" t="s">
        <v>16</v>
      </c>
      <c r="X4" s="69"/>
      <c r="Y4" s="69"/>
      <c r="Z4" s="70"/>
      <c r="AA4" s="71"/>
    </row>
    <row r="5" spans="1:27" s="4" customFormat="1" ht="11.25">
      <c r="A5" s="104"/>
      <c r="B5" s="101"/>
      <c r="C5" s="5" t="s">
        <v>17</v>
      </c>
      <c r="D5" s="72">
        <v>41275</v>
      </c>
      <c r="E5" s="72"/>
      <c r="F5" s="6" t="s">
        <v>18</v>
      </c>
      <c r="G5" s="7">
        <v>41639</v>
      </c>
      <c r="H5" s="5" t="s">
        <v>17</v>
      </c>
      <c r="I5" s="72">
        <v>41640</v>
      </c>
      <c r="J5" s="72"/>
      <c r="K5" s="6" t="s">
        <v>18</v>
      </c>
      <c r="L5" s="7">
        <f>SUM(G5+365.25)</f>
        <v>42004.25</v>
      </c>
      <c r="M5" s="5" t="s">
        <v>17</v>
      </c>
      <c r="N5" s="72">
        <f>SUM(I5+365.25)</f>
        <v>42005.25</v>
      </c>
      <c r="O5" s="72"/>
      <c r="P5" s="6" t="s">
        <v>18</v>
      </c>
      <c r="Q5" s="7">
        <f>SUM(L5+365.25)</f>
        <v>42369.5</v>
      </c>
      <c r="R5" s="5" t="s">
        <v>17</v>
      </c>
      <c r="S5" s="72">
        <f>SUM(N5+365.25)</f>
        <v>42370.5</v>
      </c>
      <c r="T5" s="72"/>
      <c r="U5" s="6" t="s">
        <v>18</v>
      </c>
      <c r="V5" s="7">
        <v>42735</v>
      </c>
      <c r="W5" s="5" t="s">
        <v>17</v>
      </c>
      <c r="X5" s="72">
        <v>42736</v>
      </c>
      <c r="Y5" s="72"/>
      <c r="Z5" s="6" t="s">
        <v>18</v>
      </c>
      <c r="AA5" s="7">
        <f>SUM(V5+365.25)</f>
        <v>43100.25</v>
      </c>
    </row>
    <row r="6" spans="1:27" s="4" customFormat="1" ht="12.75" customHeight="1">
      <c r="A6" s="104"/>
      <c r="B6" s="101"/>
      <c r="C6" s="73" t="s">
        <v>19</v>
      </c>
      <c r="D6" s="75" t="s">
        <v>20</v>
      </c>
      <c r="E6" s="76"/>
      <c r="F6" s="77"/>
      <c r="G6" s="78" t="s">
        <v>21</v>
      </c>
      <c r="H6" s="73" t="s">
        <v>19</v>
      </c>
      <c r="I6" s="75" t="s">
        <v>20</v>
      </c>
      <c r="J6" s="76"/>
      <c r="K6" s="77"/>
      <c r="L6" s="78" t="s">
        <v>21</v>
      </c>
      <c r="M6" s="73" t="s">
        <v>19</v>
      </c>
      <c r="N6" s="75" t="s">
        <v>20</v>
      </c>
      <c r="O6" s="76"/>
      <c r="P6" s="77"/>
      <c r="Q6" s="78" t="s">
        <v>21</v>
      </c>
      <c r="R6" s="73" t="s">
        <v>19</v>
      </c>
      <c r="S6" s="75" t="s">
        <v>20</v>
      </c>
      <c r="T6" s="76"/>
      <c r="U6" s="77"/>
      <c r="V6" s="78" t="s">
        <v>21</v>
      </c>
      <c r="W6" s="73" t="s">
        <v>19</v>
      </c>
      <c r="X6" s="75" t="s">
        <v>20</v>
      </c>
      <c r="Y6" s="76"/>
      <c r="Z6" s="77"/>
      <c r="AA6" s="78" t="s">
        <v>21</v>
      </c>
    </row>
    <row r="7" spans="1:27" s="4" customFormat="1" ht="12" thickBot="1">
      <c r="A7" s="105"/>
      <c r="B7" s="102"/>
      <c r="C7" s="109"/>
      <c r="D7" s="8" t="s">
        <v>22</v>
      </c>
      <c r="E7" s="8" t="s">
        <v>23</v>
      </c>
      <c r="F7" s="9" t="s">
        <v>24</v>
      </c>
      <c r="G7" s="99"/>
      <c r="H7" s="74"/>
      <c r="I7" s="10" t="s">
        <v>22</v>
      </c>
      <c r="J7" s="10" t="s">
        <v>23</v>
      </c>
      <c r="K7" s="11" t="s">
        <v>24</v>
      </c>
      <c r="L7" s="79"/>
      <c r="M7" s="74"/>
      <c r="N7" s="10" t="s">
        <v>22</v>
      </c>
      <c r="O7" s="10" t="s">
        <v>23</v>
      </c>
      <c r="P7" s="11" t="s">
        <v>24</v>
      </c>
      <c r="Q7" s="79"/>
      <c r="R7" s="74"/>
      <c r="S7" s="10" t="s">
        <v>22</v>
      </c>
      <c r="T7" s="10" t="s">
        <v>23</v>
      </c>
      <c r="U7" s="11" t="s">
        <v>24</v>
      </c>
      <c r="V7" s="79"/>
      <c r="W7" s="74"/>
      <c r="X7" s="10" t="s">
        <v>22</v>
      </c>
      <c r="Y7" s="10" t="s">
        <v>23</v>
      </c>
      <c r="Z7" s="11" t="s">
        <v>24</v>
      </c>
      <c r="AA7" s="79"/>
    </row>
    <row r="8" spans="1:27" ht="17.25" customHeight="1">
      <c r="A8" s="12">
        <v>1</v>
      </c>
      <c r="B8" s="13" t="s">
        <v>25</v>
      </c>
      <c r="C8" s="14">
        <v>1.15</v>
      </c>
      <c r="D8" s="15">
        <v>168</v>
      </c>
      <c r="E8" s="16">
        <f aca="true" t="shared" si="0" ref="E8:E25">SUM(C8*D8)</f>
        <v>193.2</v>
      </c>
      <c r="F8" s="15">
        <v>52</v>
      </c>
      <c r="G8" s="17">
        <f aca="true" t="shared" si="1" ref="G8:G25">SUM(E8*F8)</f>
        <v>10046.4</v>
      </c>
      <c r="H8" s="18">
        <v>0</v>
      </c>
      <c r="I8" s="19">
        <v>168</v>
      </c>
      <c r="J8" s="20">
        <f aca="true" t="shared" si="2" ref="J8:J25">SUM(H8*I8)</f>
        <v>0</v>
      </c>
      <c r="K8" s="19">
        <v>52</v>
      </c>
      <c r="L8" s="21">
        <f aca="true" t="shared" si="3" ref="L8:L25">SUM(J8*K8)</f>
        <v>0</v>
      </c>
      <c r="M8" s="18">
        <v>0</v>
      </c>
      <c r="N8" s="19">
        <v>168</v>
      </c>
      <c r="O8" s="20">
        <f aca="true" t="shared" si="4" ref="O8:O25">SUM(M8*N8)</f>
        <v>0</v>
      </c>
      <c r="P8" s="19">
        <v>52</v>
      </c>
      <c r="Q8" s="21">
        <f aca="true" t="shared" si="5" ref="Q8:Q25">SUM(O8*P8)</f>
        <v>0</v>
      </c>
      <c r="R8" s="18">
        <v>0</v>
      </c>
      <c r="S8" s="19">
        <v>168</v>
      </c>
      <c r="T8" s="20">
        <f aca="true" t="shared" si="6" ref="T8:T25">SUM(R8*S8)</f>
        <v>0</v>
      </c>
      <c r="U8" s="19">
        <v>52</v>
      </c>
      <c r="V8" s="21">
        <f aca="true" t="shared" si="7" ref="V8:V25">SUM(T8*U8)</f>
        <v>0</v>
      </c>
      <c r="W8" s="18">
        <v>0</v>
      </c>
      <c r="X8" s="19">
        <v>168</v>
      </c>
      <c r="Y8" s="20">
        <f aca="true" t="shared" si="8" ref="Y8:Y25">SUM(W8*X8)</f>
        <v>0</v>
      </c>
      <c r="Z8" s="19">
        <v>65</v>
      </c>
      <c r="AA8" s="21">
        <f aca="true" t="shared" si="9" ref="AA8:AA25">SUM(Y8*Z8)</f>
        <v>0</v>
      </c>
    </row>
    <row r="9" spans="1:27" ht="17.25" customHeight="1">
      <c r="A9" s="12">
        <v>2</v>
      </c>
      <c r="B9" s="13" t="s">
        <v>26</v>
      </c>
      <c r="C9" s="18">
        <v>0.63</v>
      </c>
      <c r="D9" s="19">
        <v>0</v>
      </c>
      <c r="E9" s="20">
        <f t="shared" si="0"/>
        <v>0</v>
      </c>
      <c r="F9" s="19">
        <v>52</v>
      </c>
      <c r="G9" s="21">
        <f t="shared" si="1"/>
        <v>0</v>
      </c>
      <c r="H9" s="18">
        <v>0</v>
      </c>
      <c r="I9" s="19">
        <v>0</v>
      </c>
      <c r="J9" s="20">
        <f t="shared" si="2"/>
        <v>0</v>
      </c>
      <c r="K9" s="19">
        <v>52</v>
      </c>
      <c r="L9" s="21">
        <f t="shared" si="3"/>
        <v>0</v>
      </c>
      <c r="M9" s="18">
        <v>0</v>
      </c>
      <c r="N9" s="19">
        <v>0</v>
      </c>
      <c r="O9" s="20">
        <f t="shared" si="4"/>
        <v>0</v>
      </c>
      <c r="P9" s="19">
        <v>52</v>
      </c>
      <c r="Q9" s="21">
        <f t="shared" si="5"/>
        <v>0</v>
      </c>
      <c r="R9" s="18">
        <v>0</v>
      </c>
      <c r="S9" s="19">
        <v>0</v>
      </c>
      <c r="T9" s="20">
        <f t="shared" si="6"/>
        <v>0</v>
      </c>
      <c r="U9" s="19">
        <v>52</v>
      </c>
      <c r="V9" s="21">
        <f t="shared" si="7"/>
        <v>0</v>
      </c>
      <c r="W9" s="18">
        <v>0</v>
      </c>
      <c r="X9" s="19">
        <v>0</v>
      </c>
      <c r="Y9" s="20">
        <f t="shared" si="8"/>
        <v>0</v>
      </c>
      <c r="Z9" s="19">
        <v>65</v>
      </c>
      <c r="AA9" s="21">
        <f t="shared" si="9"/>
        <v>0</v>
      </c>
    </row>
    <row r="10" spans="1:27" ht="17.25" customHeight="1">
      <c r="A10" s="12">
        <v>3</v>
      </c>
      <c r="B10" s="13" t="s">
        <v>27</v>
      </c>
      <c r="C10" s="18">
        <v>0.96</v>
      </c>
      <c r="D10" s="19">
        <v>0</v>
      </c>
      <c r="E10" s="20">
        <f t="shared" si="0"/>
        <v>0</v>
      </c>
      <c r="F10" s="19">
        <v>52</v>
      </c>
      <c r="G10" s="21">
        <f t="shared" si="1"/>
        <v>0</v>
      </c>
      <c r="H10" s="18">
        <v>0</v>
      </c>
      <c r="I10" s="19">
        <v>0</v>
      </c>
      <c r="J10" s="20">
        <f t="shared" si="2"/>
        <v>0</v>
      </c>
      <c r="K10" s="19">
        <v>52</v>
      </c>
      <c r="L10" s="21">
        <f t="shared" si="3"/>
        <v>0</v>
      </c>
      <c r="M10" s="18">
        <v>0</v>
      </c>
      <c r="N10" s="19">
        <v>0</v>
      </c>
      <c r="O10" s="20">
        <f t="shared" si="4"/>
        <v>0</v>
      </c>
      <c r="P10" s="19">
        <v>52</v>
      </c>
      <c r="Q10" s="21">
        <f t="shared" si="5"/>
        <v>0</v>
      </c>
      <c r="R10" s="18">
        <v>0</v>
      </c>
      <c r="S10" s="19">
        <v>0</v>
      </c>
      <c r="T10" s="20">
        <f t="shared" si="6"/>
        <v>0</v>
      </c>
      <c r="U10" s="19">
        <v>52</v>
      </c>
      <c r="V10" s="21">
        <f t="shared" si="7"/>
        <v>0</v>
      </c>
      <c r="W10" s="18">
        <v>0</v>
      </c>
      <c r="X10" s="19">
        <v>0</v>
      </c>
      <c r="Y10" s="20">
        <f t="shared" si="8"/>
        <v>0</v>
      </c>
      <c r="Z10" s="19">
        <v>65</v>
      </c>
      <c r="AA10" s="21">
        <f t="shared" si="9"/>
        <v>0</v>
      </c>
    </row>
    <row r="11" spans="1:27" ht="17.25" customHeight="1">
      <c r="A11" s="12">
        <v>4</v>
      </c>
      <c r="B11" s="13" t="s">
        <v>28</v>
      </c>
      <c r="C11" s="18">
        <v>0.52</v>
      </c>
      <c r="D11" s="19">
        <v>168</v>
      </c>
      <c r="E11" s="20">
        <f t="shared" si="0"/>
        <v>87.36</v>
      </c>
      <c r="F11" s="19">
        <v>52</v>
      </c>
      <c r="G11" s="21">
        <f t="shared" si="1"/>
        <v>4542.72</v>
      </c>
      <c r="H11" s="18">
        <v>0</v>
      </c>
      <c r="I11" s="19">
        <v>168</v>
      </c>
      <c r="J11" s="20">
        <f t="shared" si="2"/>
        <v>0</v>
      </c>
      <c r="K11" s="19">
        <v>52</v>
      </c>
      <c r="L11" s="21">
        <f t="shared" si="3"/>
        <v>0</v>
      </c>
      <c r="M11" s="18">
        <v>0</v>
      </c>
      <c r="N11" s="19">
        <v>168</v>
      </c>
      <c r="O11" s="20">
        <f t="shared" si="4"/>
        <v>0</v>
      </c>
      <c r="P11" s="19">
        <v>52</v>
      </c>
      <c r="Q11" s="21">
        <f t="shared" si="5"/>
        <v>0</v>
      </c>
      <c r="R11" s="18">
        <v>0</v>
      </c>
      <c r="S11" s="19">
        <v>168</v>
      </c>
      <c r="T11" s="20">
        <f t="shared" si="6"/>
        <v>0</v>
      </c>
      <c r="U11" s="19">
        <v>52</v>
      </c>
      <c r="V11" s="21">
        <f t="shared" si="7"/>
        <v>0</v>
      </c>
      <c r="W11" s="18">
        <v>0</v>
      </c>
      <c r="X11" s="19">
        <v>168</v>
      </c>
      <c r="Y11" s="20">
        <f t="shared" si="8"/>
        <v>0</v>
      </c>
      <c r="Z11" s="19">
        <v>65</v>
      </c>
      <c r="AA11" s="21">
        <f t="shared" si="9"/>
        <v>0</v>
      </c>
    </row>
    <row r="12" spans="1:27" ht="17.25" customHeight="1">
      <c r="A12" s="12">
        <v>5</v>
      </c>
      <c r="B12" s="13" t="s">
        <v>29</v>
      </c>
      <c r="C12" s="18">
        <v>0.58</v>
      </c>
      <c r="D12" s="19">
        <v>0</v>
      </c>
      <c r="E12" s="20">
        <f t="shared" si="0"/>
        <v>0</v>
      </c>
      <c r="F12" s="19">
        <v>52</v>
      </c>
      <c r="G12" s="21">
        <f t="shared" si="1"/>
        <v>0</v>
      </c>
      <c r="H12" s="18">
        <v>0</v>
      </c>
      <c r="I12" s="19">
        <v>0</v>
      </c>
      <c r="J12" s="20">
        <f t="shared" si="2"/>
        <v>0</v>
      </c>
      <c r="K12" s="19">
        <v>52</v>
      </c>
      <c r="L12" s="21">
        <f t="shared" si="3"/>
        <v>0</v>
      </c>
      <c r="M12" s="18">
        <v>0</v>
      </c>
      <c r="N12" s="19">
        <v>0</v>
      </c>
      <c r="O12" s="20">
        <f t="shared" si="4"/>
        <v>0</v>
      </c>
      <c r="P12" s="19">
        <v>52</v>
      </c>
      <c r="Q12" s="21">
        <f t="shared" si="5"/>
        <v>0</v>
      </c>
      <c r="R12" s="18">
        <v>0</v>
      </c>
      <c r="S12" s="19">
        <v>0</v>
      </c>
      <c r="T12" s="20">
        <f t="shared" si="6"/>
        <v>0</v>
      </c>
      <c r="U12" s="19">
        <v>52</v>
      </c>
      <c r="V12" s="21">
        <f t="shared" si="7"/>
        <v>0</v>
      </c>
      <c r="W12" s="18">
        <v>0</v>
      </c>
      <c r="X12" s="19">
        <v>0</v>
      </c>
      <c r="Y12" s="20">
        <f t="shared" si="8"/>
        <v>0</v>
      </c>
      <c r="Z12" s="19">
        <v>65</v>
      </c>
      <c r="AA12" s="21">
        <f t="shared" si="9"/>
        <v>0</v>
      </c>
    </row>
    <row r="13" spans="1:27" s="28" customFormat="1" ht="17.25" customHeight="1">
      <c r="A13" s="22">
        <v>6</v>
      </c>
      <c r="B13" s="23" t="s">
        <v>30</v>
      </c>
      <c r="C13" s="24">
        <v>0.58</v>
      </c>
      <c r="D13" s="25">
        <v>0</v>
      </c>
      <c r="E13" s="26">
        <f t="shared" si="0"/>
        <v>0</v>
      </c>
      <c r="F13" s="25">
        <v>52</v>
      </c>
      <c r="G13" s="27">
        <f t="shared" si="1"/>
        <v>0</v>
      </c>
      <c r="H13" s="24">
        <v>0</v>
      </c>
      <c r="I13" s="25">
        <v>0</v>
      </c>
      <c r="J13" s="26">
        <f t="shared" si="2"/>
        <v>0</v>
      </c>
      <c r="K13" s="25">
        <v>52</v>
      </c>
      <c r="L13" s="27">
        <f t="shared" si="3"/>
        <v>0</v>
      </c>
      <c r="M13" s="24">
        <v>0</v>
      </c>
      <c r="N13" s="25">
        <v>0</v>
      </c>
      <c r="O13" s="26">
        <f t="shared" si="4"/>
        <v>0</v>
      </c>
      <c r="P13" s="25">
        <v>52</v>
      </c>
      <c r="Q13" s="27">
        <f t="shared" si="5"/>
        <v>0</v>
      </c>
      <c r="R13" s="24">
        <v>0</v>
      </c>
      <c r="S13" s="25">
        <v>0</v>
      </c>
      <c r="T13" s="26">
        <f t="shared" si="6"/>
        <v>0</v>
      </c>
      <c r="U13" s="25">
        <v>21</v>
      </c>
      <c r="V13" s="27">
        <f t="shared" si="7"/>
        <v>0</v>
      </c>
      <c r="W13" s="24">
        <v>0</v>
      </c>
      <c r="X13" s="25">
        <v>0</v>
      </c>
      <c r="Y13" s="26">
        <f t="shared" si="8"/>
        <v>0</v>
      </c>
      <c r="Z13" s="25">
        <v>65</v>
      </c>
      <c r="AA13" s="27">
        <f t="shared" si="9"/>
        <v>0</v>
      </c>
    </row>
    <row r="14" spans="1:27" ht="17.25" customHeight="1">
      <c r="A14" s="12">
        <v>12</v>
      </c>
      <c r="B14" s="13" t="s">
        <v>31</v>
      </c>
      <c r="C14" s="18">
        <v>4.13</v>
      </c>
      <c r="D14" s="19">
        <v>0</v>
      </c>
      <c r="E14" s="20">
        <f t="shared" si="0"/>
        <v>0</v>
      </c>
      <c r="F14" s="19">
        <v>52</v>
      </c>
      <c r="G14" s="21">
        <f t="shared" si="1"/>
        <v>0</v>
      </c>
      <c r="H14" s="18">
        <v>0</v>
      </c>
      <c r="I14" s="19">
        <v>0</v>
      </c>
      <c r="J14" s="20">
        <f t="shared" si="2"/>
        <v>0</v>
      </c>
      <c r="K14" s="19">
        <v>52</v>
      </c>
      <c r="L14" s="21">
        <f t="shared" si="3"/>
        <v>0</v>
      </c>
      <c r="M14" s="18">
        <v>0</v>
      </c>
      <c r="N14" s="19">
        <v>0</v>
      </c>
      <c r="O14" s="20">
        <f t="shared" si="4"/>
        <v>0</v>
      </c>
      <c r="P14" s="19">
        <v>52</v>
      </c>
      <c r="Q14" s="21">
        <f t="shared" si="5"/>
        <v>0</v>
      </c>
      <c r="R14" s="18">
        <v>0</v>
      </c>
      <c r="S14" s="19">
        <v>0</v>
      </c>
      <c r="T14" s="20">
        <f t="shared" si="6"/>
        <v>0</v>
      </c>
      <c r="U14" s="19">
        <v>52</v>
      </c>
      <c r="V14" s="21">
        <f t="shared" si="7"/>
        <v>0</v>
      </c>
      <c r="W14" s="18">
        <v>0</v>
      </c>
      <c r="X14" s="19">
        <v>0</v>
      </c>
      <c r="Y14" s="20">
        <f t="shared" si="8"/>
        <v>0</v>
      </c>
      <c r="Z14" s="19">
        <v>65</v>
      </c>
      <c r="AA14" s="21">
        <f t="shared" si="9"/>
        <v>0</v>
      </c>
    </row>
    <row r="15" spans="1:27" ht="17.25" customHeight="1">
      <c r="A15" s="12">
        <v>13</v>
      </c>
      <c r="B15" s="13" t="s">
        <v>32</v>
      </c>
      <c r="C15" s="18">
        <v>5.42</v>
      </c>
      <c r="D15" s="19">
        <v>16</v>
      </c>
      <c r="E15" s="20">
        <f t="shared" si="0"/>
        <v>86.72</v>
      </c>
      <c r="F15" s="19">
        <v>52</v>
      </c>
      <c r="G15" s="21">
        <f t="shared" si="1"/>
        <v>4509.44</v>
      </c>
      <c r="H15" s="18">
        <v>0</v>
      </c>
      <c r="I15" s="19">
        <v>16</v>
      </c>
      <c r="J15" s="20">
        <f t="shared" si="2"/>
        <v>0</v>
      </c>
      <c r="K15" s="19">
        <v>52</v>
      </c>
      <c r="L15" s="21">
        <f t="shared" si="3"/>
        <v>0</v>
      </c>
      <c r="M15" s="18">
        <v>0</v>
      </c>
      <c r="N15" s="19">
        <v>16</v>
      </c>
      <c r="O15" s="20">
        <f t="shared" si="4"/>
        <v>0</v>
      </c>
      <c r="P15" s="19">
        <v>52</v>
      </c>
      <c r="Q15" s="21">
        <f t="shared" si="5"/>
        <v>0</v>
      </c>
      <c r="R15" s="18">
        <v>0</v>
      </c>
      <c r="S15" s="19">
        <v>16</v>
      </c>
      <c r="T15" s="20">
        <f t="shared" si="6"/>
        <v>0</v>
      </c>
      <c r="U15" s="19">
        <v>52</v>
      </c>
      <c r="V15" s="21">
        <f t="shared" si="7"/>
        <v>0</v>
      </c>
      <c r="W15" s="18">
        <v>0</v>
      </c>
      <c r="X15" s="19">
        <v>16</v>
      </c>
      <c r="Y15" s="20">
        <f t="shared" si="8"/>
        <v>0</v>
      </c>
      <c r="Z15" s="19">
        <v>65</v>
      </c>
      <c r="AA15" s="21">
        <f t="shared" si="9"/>
        <v>0</v>
      </c>
    </row>
    <row r="16" spans="1:27" ht="17.25" customHeight="1">
      <c r="A16" s="12">
        <v>14</v>
      </c>
      <c r="B16" s="13" t="s">
        <v>33</v>
      </c>
      <c r="C16" s="18">
        <v>4.91</v>
      </c>
      <c r="D16" s="19">
        <v>0</v>
      </c>
      <c r="E16" s="20">
        <f t="shared" si="0"/>
        <v>0</v>
      </c>
      <c r="F16" s="19">
        <v>52</v>
      </c>
      <c r="G16" s="21">
        <f t="shared" si="1"/>
        <v>0</v>
      </c>
      <c r="H16" s="18">
        <v>0</v>
      </c>
      <c r="I16" s="19">
        <v>0</v>
      </c>
      <c r="J16" s="20">
        <f t="shared" si="2"/>
        <v>0</v>
      </c>
      <c r="K16" s="19">
        <v>52</v>
      </c>
      <c r="L16" s="21">
        <f t="shared" si="3"/>
        <v>0</v>
      </c>
      <c r="M16" s="18">
        <v>0</v>
      </c>
      <c r="N16" s="19">
        <v>0</v>
      </c>
      <c r="O16" s="20">
        <f t="shared" si="4"/>
        <v>0</v>
      </c>
      <c r="P16" s="19">
        <v>52</v>
      </c>
      <c r="Q16" s="21">
        <f t="shared" si="5"/>
        <v>0</v>
      </c>
      <c r="R16" s="18">
        <v>0</v>
      </c>
      <c r="S16" s="19">
        <v>0</v>
      </c>
      <c r="T16" s="20">
        <f t="shared" si="6"/>
        <v>0</v>
      </c>
      <c r="U16" s="19">
        <v>52</v>
      </c>
      <c r="V16" s="21">
        <f t="shared" si="7"/>
        <v>0</v>
      </c>
      <c r="W16" s="18">
        <v>0</v>
      </c>
      <c r="X16" s="19">
        <v>0</v>
      </c>
      <c r="Y16" s="20">
        <f t="shared" si="8"/>
        <v>0</v>
      </c>
      <c r="Z16" s="19">
        <v>65</v>
      </c>
      <c r="AA16" s="21">
        <f t="shared" si="9"/>
        <v>0</v>
      </c>
    </row>
    <row r="17" spans="1:27" ht="17.25" customHeight="1">
      <c r="A17" s="12">
        <v>15</v>
      </c>
      <c r="B17" s="13" t="s">
        <v>34</v>
      </c>
      <c r="C17" s="18">
        <v>2.97</v>
      </c>
      <c r="D17" s="19">
        <v>0</v>
      </c>
      <c r="E17" s="20">
        <f t="shared" si="0"/>
        <v>0</v>
      </c>
      <c r="F17" s="19">
        <v>52</v>
      </c>
      <c r="G17" s="21">
        <f t="shared" si="1"/>
        <v>0</v>
      </c>
      <c r="H17" s="18">
        <v>0</v>
      </c>
      <c r="I17" s="19">
        <v>0</v>
      </c>
      <c r="J17" s="20">
        <f t="shared" si="2"/>
        <v>0</v>
      </c>
      <c r="K17" s="19">
        <v>52</v>
      </c>
      <c r="L17" s="21">
        <f t="shared" si="3"/>
        <v>0</v>
      </c>
      <c r="M17" s="18">
        <v>0</v>
      </c>
      <c r="N17" s="19">
        <v>0</v>
      </c>
      <c r="O17" s="20">
        <f t="shared" si="4"/>
        <v>0</v>
      </c>
      <c r="P17" s="19">
        <v>52</v>
      </c>
      <c r="Q17" s="21">
        <f t="shared" si="5"/>
        <v>0</v>
      </c>
      <c r="R17" s="18">
        <v>0</v>
      </c>
      <c r="S17" s="19">
        <v>0</v>
      </c>
      <c r="T17" s="20">
        <f t="shared" si="6"/>
        <v>0</v>
      </c>
      <c r="U17" s="19">
        <v>52</v>
      </c>
      <c r="V17" s="21">
        <f t="shared" si="7"/>
        <v>0</v>
      </c>
      <c r="W17" s="18">
        <v>0</v>
      </c>
      <c r="X17" s="19">
        <v>0</v>
      </c>
      <c r="Y17" s="20">
        <f t="shared" si="8"/>
        <v>0</v>
      </c>
      <c r="Z17" s="19">
        <v>65</v>
      </c>
      <c r="AA17" s="21">
        <f t="shared" si="9"/>
        <v>0</v>
      </c>
    </row>
    <row r="18" spans="1:27" ht="17.25" customHeight="1">
      <c r="A18" s="12">
        <v>16</v>
      </c>
      <c r="B18" s="13" t="s">
        <v>35</v>
      </c>
      <c r="C18" s="18">
        <v>3.63</v>
      </c>
      <c r="D18" s="19">
        <v>0</v>
      </c>
      <c r="E18" s="20">
        <f t="shared" si="0"/>
        <v>0</v>
      </c>
      <c r="F18" s="19">
        <v>52</v>
      </c>
      <c r="G18" s="21">
        <f t="shared" si="1"/>
        <v>0</v>
      </c>
      <c r="H18" s="18">
        <v>0</v>
      </c>
      <c r="I18" s="19">
        <v>0</v>
      </c>
      <c r="J18" s="20">
        <f t="shared" si="2"/>
        <v>0</v>
      </c>
      <c r="K18" s="19">
        <v>52</v>
      </c>
      <c r="L18" s="21">
        <f t="shared" si="3"/>
        <v>0</v>
      </c>
      <c r="M18" s="18">
        <v>0</v>
      </c>
      <c r="N18" s="19">
        <v>0</v>
      </c>
      <c r="O18" s="20">
        <f t="shared" si="4"/>
        <v>0</v>
      </c>
      <c r="P18" s="19">
        <v>52</v>
      </c>
      <c r="Q18" s="21">
        <f t="shared" si="5"/>
        <v>0</v>
      </c>
      <c r="R18" s="18">
        <v>0</v>
      </c>
      <c r="S18" s="19">
        <v>0</v>
      </c>
      <c r="T18" s="20">
        <f t="shared" si="6"/>
        <v>0</v>
      </c>
      <c r="U18" s="19">
        <v>52</v>
      </c>
      <c r="V18" s="21">
        <f t="shared" si="7"/>
        <v>0</v>
      </c>
      <c r="W18" s="18">
        <v>0</v>
      </c>
      <c r="X18" s="19">
        <v>0</v>
      </c>
      <c r="Y18" s="20">
        <f t="shared" si="8"/>
        <v>0</v>
      </c>
      <c r="Z18" s="19">
        <v>65</v>
      </c>
      <c r="AA18" s="21">
        <f t="shared" si="9"/>
        <v>0</v>
      </c>
    </row>
    <row r="19" spans="1:27" ht="17.25" customHeight="1">
      <c r="A19" s="12">
        <v>17</v>
      </c>
      <c r="B19" s="13" t="s">
        <v>36</v>
      </c>
      <c r="C19" s="18">
        <v>0</v>
      </c>
      <c r="D19" s="19">
        <v>0</v>
      </c>
      <c r="E19" s="20">
        <f t="shared" si="0"/>
        <v>0</v>
      </c>
      <c r="F19" s="19">
        <v>52</v>
      </c>
      <c r="G19" s="21">
        <f t="shared" si="1"/>
        <v>0</v>
      </c>
      <c r="H19" s="18">
        <v>0</v>
      </c>
      <c r="I19" s="19">
        <v>0</v>
      </c>
      <c r="J19" s="20">
        <f t="shared" si="2"/>
        <v>0</v>
      </c>
      <c r="K19" s="19">
        <v>52</v>
      </c>
      <c r="L19" s="21">
        <f t="shared" si="3"/>
        <v>0</v>
      </c>
      <c r="M19" s="18">
        <v>0</v>
      </c>
      <c r="N19" s="19">
        <v>0</v>
      </c>
      <c r="O19" s="20">
        <f t="shared" si="4"/>
        <v>0</v>
      </c>
      <c r="P19" s="19">
        <v>52</v>
      </c>
      <c r="Q19" s="21">
        <f t="shared" si="5"/>
        <v>0</v>
      </c>
      <c r="R19" s="18">
        <v>0</v>
      </c>
      <c r="S19" s="19">
        <v>0</v>
      </c>
      <c r="T19" s="20">
        <f t="shared" si="6"/>
        <v>0</v>
      </c>
      <c r="U19" s="19">
        <v>52</v>
      </c>
      <c r="V19" s="21">
        <f t="shared" si="7"/>
        <v>0</v>
      </c>
      <c r="W19" s="18">
        <v>0</v>
      </c>
      <c r="X19" s="19">
        <v>0</v>
      </c>
      <c r="Y19" s="20">
        <f t="shared" si="8"/>
        <v>0</v>
      </c>
      <c r="Z19" s="19">
        <v>65</v>
      </c>
      <c r="AA19" s="21">
        <f t="shared" si="9"/>
        <v>0</v>
      </c>
    </row>
    <row r="20" spans="1:27" ht="17.25" customHeight="1">
      <c r="A20" s="12">
        <v>18</v>
      </c>
      <c r="B20" s="13" t="s">
        <v>37</v>
      </c>
      <c r="C20" s="18">
        <v>0</v>
      </c>
      <c r="D20" s="19">
        <v>0</v>
      </c>
      <c r="E20" s="20">
        <f t="shared" si="0"/>
        <v>0</v>
      </c>
      <c r="F20" s="19">
        <v>52</v>
      </c>
      <c r="G20" s="21">
        <f t="shared" si="1"/>
        <v>0</v>
      </c>
      <c r="H20" s="18">
        <v>0</v>
      </c>
      <c r="I20" s="19">
        <v>0</v>
      </c>
      <c r="J20" s="20">
        <f t="shared" si="2"/>
        <v>0</v>
      </c>
      <c r="K20" s="19">
        <v>52</v>
      </c>
      <c r="L20" s="21">
        <f t="shared" si="3"/>
        <v>0</v>
      </c>
      <c r="M20" s="18">
        <v>0</v>
      </c>
      <c r="N20" s="19">
        <v>0</v>
      </c>
      <c r="O20" s="20">
        <f t="shared" si="4"/>
        <v>0</v>
      </c>
      <c r="P20" s="19">
        <v>52</v>
      </c>
      <c r="Q20" s="21">
        <f t="shared" si="5"/>
        <v>0</v>
      </c>
      <c r="R20" s="18">
        <v>0</v>
      </c>
      <c r="S20" s="19">
        <v>0</v>
      </c>
      <c r="T20" s="20">
        <f t="shared" si="6"/>
        <v>0</v>
      </c>
      <c r="U20" s="19">
        <v>52</v>
      </c>
      <c r="V20" s="21">
        <f t="shared" si="7"/>
        <v>0</v>
      </c>
      <c r="W20" s="18">
        <v>0</v>
      </c>
      <c r="X20" s="19">
        <v>0</v>
      </c>
      <c r="Y20" s="20">
        <f t="shared" si="8"/>
        <v>0</v>
      </c>
      <c r="Z20" s="19">
        <v>65</v>
      </c>
      <c r="AA20" s="21">
        <f t="shared" si="9"/>
        <v>0</v>
      </c>
    </row>
    <row r="21" spans="1:27" ht="17.25" customHeight="1">
      <c r="A21" s="12">
        <v>20</v>
      </c>
      <c r="B21" s="13"/>
      <c r="C21" s="18"/>
      <c r="D21" s="19"/>
      <c r="E21" s="20">
        <f t="shared" si="0"/>
        <v>0</v>
      </c>
      <c r="F21" s="19">
        <v>52</v>
      </c>
      <c r="G21" s="21">
        <f t="shared" si="1"/>
        <v>0</v>
      </c>
      <c r="H21" s="18"/>
      <c r="I21" s="19"/>
      <c r="J21" s="20">
        <f t="shared" si="2"/>
        <v>0</v>
      </c>
      <c r="K21" s="19">
        <v>52</v>
      </c>
      <c r="L21" s="21">
        <f t="shared" si="3"/>
        <v>0</v>
      </c>
      <c r="M21" s="18"/>
      <c r="N21" s="19"/>
      <c r="O21" s="20">
        <f t="shared" si="4"/>
        <v>0</v>
      </c>
      <c r="P21" s="19">
        <v>52</v>
      </c>
      <c r="Q21" s="21">
        <f t="shared" si="5"/>
        <v>0</v>
      </c>
      <c r="R21" s="18"/>
      <c r="S21" s="19"/>
      <c r="T21" s="20">
        <f t="shared" si="6"/>
        <v>0</v>
      </c>
      <c r="U21" s="19">
        <v>52</v>
      </c>
      <c r="V21" s="21">
        <f t="shared" si="7"/>
        <v>0</v>
      </c>
      <c r="W21" s="18"/>
      <c r="X21" s="19"/>
      <c r="Y21" s="20">
        <f t="shared" si="8"/>
        <v>0</v>
      </c>
      <c r="Z21" s="19">
        <v>52</v>
      </c>
      <c r="AA21" s="21">
        <f t="shared" si="9"/>
        <v>0</v>
      </c>
    </row>
    <row r="22" spans="1:27" ht="17.25" customHeight="1">
      <c r="A22" s="12">
        <v>21</v>
      </c>
      <c r="B22" s="13"/>
      <c r="C22" s="18"/>
      <c r="D22" s="19"/>
      <c r="E22" s="20">
        <f t="shared" si="0"/>
        <v>0</v>
      </c>
      <c r="F22" s="19">
        <v>52</v>
      </c>
      <c r="G22" s="21">
        <f t="shared" si="1"/>
        <v>0</v>
      </c>
      <c r="H22" s="18"/>
      <c r="I22" s="19"/>
      <c r="J22" s="20">
        <f t="shared" si="2"/>
        <v>0</v>
      </c>
      <c r="K22" s="19">
        <v>52</v>
      </c>
      <c r="L22" s="21">
        <f t="shared" si="3"/>
        <v>0</v>
      </c>
      <c r="M22" s="18"/>
      <c r="N22" s="19"/>
      <c r="O22" s="20">
        <f t="shared" si="4"/>
        <v>0</v>
      </c>
      <c r="P22" s="19">
        <v>52</v>
      </c>
      <c r="Q22" s="21">
        <f t="shared" si="5"/>
        <v>0</v>
      </c>
      <c r="R22" s="18"/>
      <c r="S22" s="19"/>
      <c r="T22" s="20">
        <f t="shared" si="6"/>
        <v>0</v>
      </c>
      <c r="U22" s="19">
        <v>52</v>
      </c>
      <c r="V22" s="21">
        <f t="shared" si="7"/>
        <v>0</v>
      </c>
      <c r="W22" s="18"/>
      <c r="X22" s="19"/>
      <c r="Y22" s="20">
        <f t="shared" si="8"/>
        <v>0</v>
      </c>
      <c r="Z22" s="19">
        <v>52</v>
      </c>
      <c r="AA22" s="21">
        <f t="shared" si="9"/>
        <v>0</v>
      </c>
    </row>
    <row r="23" spans="1:27" ht="17.25" customHeight="1">
      <c r="A23" s="12">
        <v>22</v>
      </c>
      <c r="B23" s="13"/>
      <c r="C23" s="18"/>
      <c r="D23" s="19"/>
      <c r="E23" s="20">
        <f t="shared" si="0"/>
        <v>0</v>
      </c>
      <c r="F23" s="19">
        <v>52</v>
      </c>
      <c r="G23" s="21">
        <f t="shared" si="1"/>
        <v>0</v>
      </c>
      <c r="H23" s="18"/>
      <c r="I23" s="19"/>
      <c r="J23" s="20">
        <f t="shared" si="2"/>
        <v>0</v>
      </c>
      <c r="K23" s="19">
        <v>52</v>
      </c>
      <c r="L23" s="21">
        <f t="shared" si="3"/>
        <v>0</v>
      </c>
      <c r="M23" s="18"/>
      <c r="N23" s="19"/>
      <c r="O23" s="20">
        <f t="shared" si="4"/>
        <v>0</v>
      </c>
      <c r="P23" s="19">
        <v>52</v>
      </c>
      <c r="Q23" s="21">
        <f t="shared" si="5"/>
        <v>0</v>
      </c>
      <c r="R23" s="18"/>
      <c r="S23" s="19"/>
      <c r="T23" s="20">
        <f t="shared" si="6"/>
        <v>0</v>
      </c>
      <c r="U23" s="19">
        <v>52</v>
      </c>
      <c r="V23" s="21">
        <f t="shared" si="7"/>
        <v>0</v>
      </c>
      <c r="W23" s="18"/>
      <c r="X23" s="19"/>
      <c r="Y23" s="20">
        <f t="shared" si="8"/>
        <v>0</v>
      </c>
      <c r="Z23" s="19">
        <v>52</v>
      </c>
      <c r="AA23" s="21">
        <f t="shared" si="9"/>
        <v>0</v>
      </c>
    </row>
    <row r="24" spans="1:27" ht="17.25" customHeight="1">
      <c r="A24" s="12">
        <v>23</v>
      </c>
      <c r="B24" s="13"/>
      <c r="C24" s="18"/>
      <c r="D24" s="19"/>
      <c r="E24" s="20">
        <f t="shared" si="0"/>
        <v>0</v>
      </c>
      <c r="F24" s="19">
        <v>52</v>
      </c>
      <c r="G24" s="21">
        <f t="shared" si="1"/>
        <v>0</v>
      </c>
      <c r="H24" s="18"/>
      <c r="I24" s="19"/>
      <c r="J24" s="20">
        <f t="shared" si="2"/>
        <v>0</v>
      </c>
      <c r="K24" s="19">
        <v>52</v>
      </c>
      <c r="L24" s="21">
        <f t="shared" si="3"/>
        <v>0</v>
      </c>
      <c r="M24" s="18"/>
      <c r="N24" s="19"/>
      <c r="O24" s="20">
        <f t="shared" si="4"/>
        <v>0</v>
      </c>
      <c r="P24" s="19">
        <v>52</v>
      </c>
      <c r="Q24" s="21">
        <f t="shared" si="5"/>
        <v>0</v>
      </c>
      <c r="R24" s="18"/>
      <c r="S24" s="19"/>
      <c r="T24" s="20">
        <f t="shared" si="6"/>
        <v>0</v>
      </c>
      <c r="U24" s="19">
        <v>52</v>
      </c>
      <c r="V24" s="21">
        <f t="shared" si="7"/>
        <v>0</v>
      </c>
      <c r="W24" s="18"/>
      <c r="X24" s="19"/>
      <c r="Y24" s="20">
        <f t="shared" si="8"/>
        <v>0</v>
      </c>
      <c r="Z24" s="19">
        <v>52</v>
      </c>
      <c r="AA24" s="21">
        <f t="shared" si="9"/>
        <v>0</v>
      </c>
    </row>
    <row r="25" spans="1:27" ht="17.25" customHeight="1" thickBot="1">
      <c r="A25" s="12">
        <v>24</v>
      </c>
      <c r="B25" s="13" t="s">
        <v>38</v>
      </c>
      <c r="C25" s="29">
        <v>0</v>
      </c>
      <c r="D25" s="30">
        <v>1</v>
      </c>
      <c r="E25" s="31">
        <f t="shared" si="0"/>
        <v>0</v>
      </c>
      <c r="F25" s="30">
        <v>52</v>
      </c>
      <c r="G25" s="32">
        <f t="shared" si="1"/>
        <v>0</v>
      </c>
      <c r="H25" s="29">
        <v>0</v>
      </c>
      <c r="I25" s="30">
        <v>1</v>
      </c>
      <c r="J25" s="31">
        <f t="shared" si="2"/>
        <v>0</v>
      </c>
      <c r="K25" s="30">
        <v>52</v>
      </c>
      <c r="L25" s="32">
        <f t="shared" si="3"/>
        <v>0</v>
      </c>
      <c r="M25" s="29">
        <v>0</v>
      </c>
      <c r="N25" s="30">
        <v>1</v>
      </c>
      <c r="O25" s="31">
        <f t="shared" si="4"/>
        <v>0</v>
      </c>
      <c r="P25" s="30">
        <v>52</v>
      </c>
      <c r="Q25" s="32">
        <f t="shared" si="5"/>
        <v>0</v>
      </c>
      <c r="R25" s="29">
        <v>0</v>
      </c>
      <c r="S25" s="30">
        <v>1</v>
      </c>
      <c r="T25" s="31">
        <f t="shared" si="6"/>
        <v>0</v>
      </c>
      <c r="U25" s="30">
        <v>52</v>
      </c>
      <c r="V25" s="32">
        <f t="shared" si="7"/>
        <v>0</v>
      </c>
      <c r="W25" s="29">
        <v>0</v>
      </c>
      <c r="X25" s="30">
        <v>1</v>
      </c>
      <c r="Y25" s="31">
        <f t="shared" si="8"/>
        <v>0</v>
      </c>
      <c r="Z25" s="30">
        <v>52</v>
      </c>
      <c r="AA25" s="32">
        <f t="shared" si="9"/>
        <v>0</v>
      </c>
    </row>
    <row r="26" spans="1:27" ht="13.5" customHeight="1" thickTop="1">
      <c r="A26" s="33">
        <v>25</v>
      </c>
      <c r="B26" s="107" t="s">
        <v>39</v>
      </c>
      <c r="C26" s="52" t="s">
        <v>40</v>
      </c>
      <c r="D26" s="53"/>
      <c r="E26" s="54"/>
      <c r="F26" s="55" t="s">
        <v>41</v>
      </c>
      <c r="G26" s="56"/>
      <c r="H26" s="52" t="s">
        <v>40</v>
      </c>
      <c r="I26" s="53"/>
      <c r="J26" s="54"/>
      <c r="K26" s="55" t="s">
        <v>41</v>
      </c>
      <c r="L26" s="56"/>
      <c r="M26" s="52" t="s">
        <v>40</v>
      </c>
      <c r="N26" s="53"/>
      <c r="O26" s="54"/>
      <c r="P26" s="55" t="s">
        <v>41</v>
      </c>
      <c r="Q26" s="56"/>
      <c r="R26" s="52" t="s">
        <v>40</v>
      </c>
      <c r="S26" s="53"/>
      <c r="T26" s="54"/>
      <c r="U26" s="55" t="s">
        <v>41</v>
      </c>
      <c r="V26" s="56"/>
      <c r="W26" s="52" t="s">
        <v>40</v>
      </c>
      <c r="X26" s="53"/>
      <c r="Y26" s="54"/>
      <c r="Z26" s="55" t="s">
        <v>41</v>
      </c>
      <c r="AA26" s="56"/>
    </row>
    <row r="27" spans="1:27" ht="15" customHeight="1">
      <c r="A27" s="34">
        <v>26</v>
      </c>
      <c r="B27" s="108"/>
      <c r="C27" s="35"/>
      <c r="D27" s="36"/>
      <c r="E27" s="37">
        <f>SUM(E8:E25)</f>
        <v>367.28</v>
      </c>
      <c r="F27" s="36"/>
      <c r="G27" s="38">
        <f>SUM(G8:G25)</f>
        <v>19098.559999999998</v>
      </c>
      <c r="H27" s="35"/>
      <c r="I27" s="36"/>
      <c r="J27" s="37">
        <f>SUM(J8:J25)</f>
        <v>0</v>
      </c>
      <c r="K27" s="36"/>
      <c r="L27" s="38">
        <f>SUM(L8:L25)</f>
        <v>0</v>
      </c>
      <c r="M27" s="35"/>
      <c r="N27" s="36"/>
      <c r="O27" s="37">
        <f>SUM(O8:O25)</f>
        <v>0</v>
      </c>
      <c r="P27" s="36"/>
      <c r="Q27" s="38">
        <f>SUM(Q8:Q25)</f>
        <v>0</v>
      </c>
      <c r="R27" s="35"/>
      <c r="S27" s="36"/>
      <c r="T27" s="37">
        <f>SUM(T8:T25)</f>
        <v>0</v>
      </c>
      <c r="U27" s="36"/>
      <c r="V27" s="38">
        <f>SUM(V8:V25)</f>
        <v>0</v>
      </c>
      <c r="W27" s="35"/>
      <c r="X27" s="36"/>
      <c r="Y27" s="37">
        <f>SUM(Y8:Y25)</f>
        <v>0</v>
      </c>
      <c r="Z27" s="36"/>
      <c r="AA27" s="38">
        <f>SUM(AA8:AA25)</f>
        <v>0</v>
      </c>
    </row>
    <row r="28" spans="1:27" s="40" customFormat="1" ht="16.5" customHeight="1">
      <c r="A28" s="106">
        <v>27</v>
      </c>
      <c r="B28" s="97" t="s">
        <v>42</v>
      </c>
      <c r="C28" s="57" t="s">
        <v>43</v>
      </c>
      <c r="D28" s="58"/>
      <c r="E28" s="58"/>
      <c r="F28" s="59"/>
      <c r="G28" s="60"/>
      <c r="H28" s="57" t="s">
        <v>43</v>
      </c>
      <c r="I28" s="58"/>
      <c r="J28" s="58"/>
      <c r="K28" s="59"/>
      <c r="L28" s="60"/>
      <c r="M28" s="57" t="s">
        <v>43</v>
      </c>
      <c r="N28" s="58"/>
      <c r="O28" s="58"/>
      <c r="P28" s="59"/>
      <c r="Q28" s="60"/>
      <c r="R28" s="57" t="s">
        <v>43</v>
      </c>
      <c r="S28" s="58"/>
      <c r="T28" s="58"/>
      <c r="U28" s="59"/>
      <c r="V28" s="60"/>
      <c r="W28" s="57" t="s">
        <v>43</v>
      </c>
      <c r="X28" s="58"/>
      <c r="Y28" s="58"/>
      <c r="Z28" s="59"/>
      <c r="AA28" s="60"/>
    </row>
    <row r="29" spans="1:27" s="40" customFormat="1" ht="16.5" customHeight="1">
      <c r="A29" s="106"/>
      <c r="B29" s="98"/>
      <c r="C29" s="41">
        <v>0.02</v>
      </c>
      <c r="D29" s="80">
        <f>SUM(C29*E27)</f>
        <v>7.345599999999999</v>
      </c>
      <c r="E29" s="81"/>
      <c r="F29" s="42">
        <v>52</v>
      </c>
      <c r="G29" s="43">
        <f>SUM(D29*F29)</f>
        <v>381.97119999999995</v>
      </c>
      <c r="H29" s="41">
        <v>0</v>
      </c>
      <c r="I29" s="80">
        <f>SUM(H29*J27)</f>
        <v>0</v>
      </c>
      <c r="J29" s="81"/>
      <c r="K29" s="42">
        <v>52</v>
      </c>
      <c r="L29" s="43">
        <f>SUM(I29*K29)</f>
        <v>0</v>
      </c>
      <c r="M29" s="44">
        <v>0</v>
      </c>
      <c r="N29" s="80">
        <f>SUM(M29*O27)</f>
        <v>0</v>
      </c>
      <c r="O29" s="81"/>
      <c r="P29" s="42">
        <v>52</v>
      </c>
      <c r="Q29" s="43">
        <f>SUM(N29*P29)</f>
        <v>0</v>
      </c>
      <c r="R29" s="41">
        <v>0</v>
      </c>
      <c r="S29" s="80">
        <f>SUM(R29*T27)</f>
        <v>0</v>
      </c>
      <c r="T29" s="81"/>
      <c r="U29" s="42">
        <v>52</v>
      </c>
      <c r="V29" s="43">
        <f>SUM(S29*U29)</f>
        <v>0</v>
      </c>
      <c r="W29" s="41">
        <v>0</v>
      </c>
      <c r="X29" s="80">
        <f>SUM(W29*Y27)</f>
        <v>0</v>
      </c>
      <c r="Y29" s="81"/>
      <c r="Z29" s="42">
        <v>65</v>
      </c>
      <c r="AA29" s="43">
        <f>SUM(X29*Z29)</f>
        <v>0</v>
      </c>
    </row>
    <row r="30" spans="1:27" s="40" customFormat="1" ht="16.5" customHeight="1">
      <c r="A30" s="106">
        <v>28</v>
      </c>
      <c r="B30" s="97" t="s">
        <v>49</v>
      </c>
      <c r="C30" s="57" t="s">
        <v>44</v>
      </c>
      <c r="D30" s="58"/>
      <c r="E30" s="58"/>
      <c r="F30" s="59"/>
      <c r="G30" s="60"/>
      <c r="H30" s="57" t="s">
        <v>44</v>
      </c>
      <c r="I30" s="58"/>
      <c r="J30" s="58"/>
      <c r="K30" s="59"/>
      <c r="L30" s="60"/>
      <c r="M30" s="57" t="s">
        <v>44</v>
      </c>
      <c r="N30" s="58"/>
      <c r="O30" s="58"/>
      <c r="P30" s="59"/>
      <c r="Q30" s="60"/>
      <c r="R30" s="57" t="s">
        <v>44</v>
      </c>
      <c r="S30" s="58"/>
      <c r="T30" s="58"/>
      <c r="U30" s="59"/>
      <c r="V30" s="60"/>
      <c r="W30" s="57" t="s">
        <v>44</v>
      </c>
      <c r="X30" s="58"/>
      <c r="Y30" s="58"/>
      <c r="Z30" s="59"/>
      <c r="AA30" s="60"/>
    </row>
    <row r="31" spans="1:27" s="40" customFormat="1" ht="16.5" customHeight="1">
      <c r="A31" s="106"/>
      <c r="B31" s="98"/>
      <c r="C31" s="41">
        <v>0.08</v>
      </c>
      <c r="D31" s="61">
        <f>SUM(C31*E27)</f>
        <v>29.382399999999997</v>
      </c>
      <c r="E31" s="62"/>
      <c r="F31" s="42">
        <v>52</v>
      </c>
      <c r="G31" s="45">
        <f>SUM(D31*F31)</f>
        <v>1527.8847999999998</v>
      </c>
      <c r="H31" s="41">
        <v>0</v>
      </c>
      <c r="I31" s="61">
        <f>SUM(H31*J27)</f>
        <v>0</v>
      </c>
      <c r="J31" s="62"/>
      <c r="K31" s="42">
        <v>52</v>
      </c>
      <c r="L31" s="45">
        <f>SUM(I31*K31)</f>
        <v>0</v>
      </c>
      <c r="M31" s="41">
        <v>0</v>
      </c>
      <c r="N31" s="61">
        <f>SUM(M31*O27)</f>
        <v>0</v>
      </c>
      <c r="O31" s="62"/>
      <c r="P31" s="42">
        <v>52</v>
      </c>
      <c r="Q31" s="45">
        <f>SUM(N31*P31)</f>
        <v>0</v>
      </c>
      <c r="R31" s="41">
        <v>0</v>
      </c>
      <c r="S31" s="61">
        <f>SUM(R31*T27)</f>
        <v>0</v>
      </c>
      <c r="T31" s="62"/>
      <c r="U31" s="42">
        <v>52</v>
      </c>
      <c r="V31" s="45">
        <f>SUM(S31*U31)</f>
        <v>0</v>
      </c>
      <c r="W31" s="41">
        <v>0</v>
      </c>
      <c r="X31" s="61">
        <f>SUM(W31*Y27)</f>
        <v>0</v>
      </c>
      <c r="Y31" s="62"/>
      <c r="Z31" s="42">
        <v>65</v>
      </c>
      <c r="AA31" s="45">
        <f>SUM(X31*Z31)</f>
        <v>0</v>
      </c>
    </row>
    <row r="32" spans="1:27" s="40" customFormat="1" ht="16.5" customHeight="1" thickBot="1">
      <c r="A32" s="39">
        <v>29</v>
      </c>
      <c r="B32" s="46" t="s">
        <v>45</v>
      </c>
      <c r="C32" s="47" t="s">
        <v>46</v>
      </c>
      <c r="D32" s="95">
        <f>SUM(E27+D29+D31)</f>
        <v>404.008</v>
      </c>
      <c r="E32" s="96"/>
      <c r="F32" s="48" t="s">
        <v>47</v>
      </c>
      <c r="G32" s="49">
        <f>SUM(G27+G29+G31)</f>
        <v>21008.415999999997</v>
      </c>
      <c r="H32" s="47" t="s">
        <v>46</v>
      </c>
      <c r="I32" s="95">
        <f>SUM(J27+I29+I31)</f>
        <v>0</v>
      </c>
      <c r="J32" s="96"/>
      <c r="K32" s="48" t="s">
        <v>47</v>
      </c>
      <c r="L32" s="49">
        <f>SUM(L27+L29+L31)</f>
        <v>0</v>
      </c>
      <c r="M32" s="47" t="s">
        <v>46</v>
      </c>
      <c r="N32" s="95">
        <f>SUM(O27+N29+N31)</f>
        <v>0</v>
      </c>
      <c r="O32" s="96"/>
      <c r="P32" s="48" t="s">
        <v>47</v>
      </c>
      <c r="Q32" s="49">
        <f>SUM(Q27+Q29+Q31)</f>
        <v>0</v>
      </c>
      <c r="R32" s="47" t="s">
        <v>46</v>
      </c>
      <c r="S32" s="95">
        <f>SUM(T27+S29+S31)</f>
        <v>0</v>
      </c>
      <c r="T32" s="96"/>
      <c r="U32" s="48" t="s">
        <v>47</v>
      </c>
      <c r="V32" s="49">
        <f>SUM(V27+V29+V31)</f>
        <v>0</v>
      </c>
      <c r="W32" s="47" t="s">
        <v>46</v>
      </c>
      <c r="X32" s="95">
        <f>SUM(Y27+X29+X31)</f>
        <v>0</v>
      </c>
      <c r="Y32" s="96"/>
      <c r="Z32" s="48" t="s">
        <v>47</v>
      </c>
      <c r="AA32" s="49">
        <f>SUM(AA27+AA29+AA31)</f>
        <v>0</v>
      </c>
    </row>
    <row r="33" spans="1:27" ht="13.5" thickBot="1">
      <c r="A33" s="90" t="s">
        <v>48</v>
      </c>
      <c r="B33" s="91"/>
      <c r="C33" s="92">
        <f>SUM(G32+L32+Q32+V32+AA32)</f>
        <v>21008.415999999997</v>
      </c>
      <c r="D33" s="93"/>
      <c r="E33" s="94"/>
      <c r="F33" s="1"/>
      <c r="G33" s="1"/>
      <c r="H33" s="1"/>
      <c r="I33" s="50"/>
      <c r="J33" s="50"/>
      <c r="K33" s="1"/>
      <c r="L33" s="1"/>
      <c r="M33" s="1"/>
      <c r="N33" s="50"/>
      <c r="O33" s="50"/>
      <c r="P33" s="1"/>
      <c r="Q33" s="1"/>
      <c r="R33" s="1"/>
      <c r="S33" s="50"/>
      <c r="T33" s="50"/>
      <c r="U33" s="1"/>
      <c r="V33" s="1"/>
      <c r="W33" s="1"/>
      <c r="X33" s="50"/>
      <c r="Y33" s="50"/>
      <c r="Z33" s="1"/>
      <c r="AA33" s="1"/>
    </row>
  </sheetData>
  <sheetProtection/>
  <mergeCells count="79">
    <mergeCell ref="W26:Y26"/>
    <mergeCell ref="Z26:AA26"/>
    <mergeCell ref="W30:AA30"/>
    <mergeCell ref="X31:Y31"/>
    <mergeCell ref="W3:X3"/>
    <mergeCell ref="Y3:AA3"/>
    <mergeCell ref="W4:AA4"/>
    <mergeCell ref="X5:Y5"/>
    <mergeCell ref="W6:W7"/>
    <mergeCell ref="X6:Z6"/>
    <mergeCell ref="AA6:AA7"/>
    <mergeCell ref="V6:V7"/>
    <mergeCell ref="R26:T26"/>
    <mergeCell ref="U26:V26"/>
    <mergeCell ref="R30:V30"/>
    <mergeCell ref="S31:T31"/>
    <mergeCell ref="S29:T29"/>
    <mergeCell ref="P26:Q26"/>
    <mergeCell ref="M30:Q30"/>
    <mergeCell ref="N31:O31"/>
    <mergeCell ref="N29:O29"/>
    <mergeCell ref="R3:S3"/>
    <mergeCell ref="T3:V3"/>
    <mergeCell ref="R4:V4"/>
    <mergeCell ref="S5:T5"/>
    <mergeCell ref="R6:R7"/>
    <mergeCell ref="S6:U6"/>
    <mergeCell ref="A33:B33"/>
    <mergeCell ref="C33:E33"/>
    <mergeCell ref="M6:M7"/>
    <mergeCell ref="N6:P6"/>
    <mergeCell ref="Q6:Q7"/>
    <mergeCell ref="M26:O26"/>
    <mergeCell ref="H6:H7"/>
    <mergeCell ref="I6:K6"/>
    <mergeCell ref="M3:N3"/>
    <mergeCell ref="O3:Q3"/>
    <mergeCell ref="M4:Q4"/>
    <mergeCell ref="N5:O5"/>
    <mergeCell ref="K26:L26"/>
    <mergeCell ref="H3:I3"/>
    <mergeCell ref="J3:L3"/>
    <mergeCell ref="H4:L4"/>
    <mergeCell ref="I5:J5"/>
    <mergeCell ref="B30:B31"/>
    <mergeCell ref="G6:G7"/>
    <mergeCell ref="H30:L30"/>
    <mergeCell ref="I31:J31"/>
    <mergeCell ref="B3:B7"/>
    <mergeCell ref="D5:E5"/>
    <mergeCell ref="C3:D3"/>
    <mergeCell ref="E3:G3"/>
    <mergeCell ref="L6:L7"/>
    <mergeCell ref="H26:J26"/>
    <mergeCell ref="F26:G26"/>
    <mergeCell ref="C30:G30"/>
    <mergeCell ref="D31:E31"/>
    <mergeCell ref="D32:E32"/>
    <mergeCell ref="A3:A7"/>
    <mergeCell ref="A30:A31"/>
    <mergeCell ref="B26:B27"/>
    <mergeCell ref="C4:G4"/>
    <mergeCell ref="C6:C7"/>
    <mergeCell ref="D6:F6"/>
    <mergeCell ref="A28:A29"/>
    <mergeCell ref="B28:B29"/>
    <mergeCell ref="C28:G28"/>
    <mergeCell ref="C26:E26"/>
    <mergeCell ref="H28:L28"/>
    <mergeCell ref="D29:E29"/>
    <mergeCell ref="I29:J29"/>
    <mergeCell ref="N32:O32"/>
    <mergeCell ref="I32:J32"/>
    <mergeCell ref="S32:T32"/>
    <mergeCell ref="X32:Y32"/>
    <mergeCell ref="M28:Q28"/>
    <mergeCell ref="R28:V28"/>
    <mergeCell ref="W28:AA28"/>
    <mergeCell ref="X29:Y29"/>
  </mergeCells>
  <printOptions gridLines="1"/>
  <pageMargins left="0.19" right="0.19" top="0.27" bottom="0.17" header="0.17" footer="0.17"/>
  <pageSetup fitToHeight="1" fitToWidth="1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3.57421875" style="0" customWidth="1"/>
    <col min="2" max="2" width="24.57421875" style="51" customWidth="1"/>
    <col min="3" max="3" width="6.421875" style="0" customWidth="1"/>
    <col min="4" max="4" width="3.7109375" style="0" customWidth="1"/>
    <col min="5" max="5" width="6.7109375" style="0" customWidth="1"/>
    <col min="6" max="6" width="2.8515625" style="0" customWidth="1"/>
    <col min="7" max="7" width="9.8515625" style="0" customWidth="1"/>
    <col min="8" max="8" width="6.140625" style="0" customWidth="1"/>
    <col min="9" max="9" width="3.7109375" style="0" customWidth="1"/>
    <col min="10" max="10" width="6.7109375" style="0" customWidth="1"/>
    <col min="11" max="11" width="2.8515625" style="0" customWidth="1"/>
    <col min="12" max="12" width="11.28125" style="0" customWidth="1"/>
    <col min="13" max="13" width="6.140625" style="0" customWidth="1"/>
    <col min="14" max="14" width="3.7109375" style="0" customWidth="1"/>
    <col min="15" max="15" width="6.7109375" style="0" customWidth="1"/>
    <col min="16" max="16" width="2.8515625" style="0" customWidth="1"/>
    <col min="17" max="17" width="12.421875" style="0" bestFit="1" customWidth="1"/>
    <col min="18" max="18" width="6.140625" style="0" customWidth="1"/>
    <col min="19" max="19" width="3.7109375" style="0" customWidth="1"/>
    <col min="20" max="20" width="6.7109375" style="0" customWidth="1"/>
    <col min="21" max="21" width="2.8515625" style="0" customWidth="1"/>
    <col min="22" max="22" width="12.421875" style="0" bestFit="1" customWidth="1"/>
    <col min="23" max="23" width="6.140625" style="0" customWidth="1"/>
    <col min="24" max="24" width="3.7109375" style="0" customWidth="1"/>
    <col min="25" max="25" width="7.7109375" style="0" customWidth="1"/>
    <col min="26" max="26" width="2.8515625" style="0" customWidth="1"/>
    <col min="27" max="27" width="9.8515625" style="0" customWidth="1"/>
  </cols>
  <sheetData>
    <row r="1" spans="1:27" ht="12.75">
      <c r="A1" s="1" t="s">
        <v>50</v>
      </c>
      <c r="B1" s="2"/>
      <c r="C1" s="3" t="s">
        <v>0</v>
      </c>
      <c r="D1" s="1" t="s">
        <v>1</v>
      </c>
      <c r="E1" s="1"/>
      <c r="F1" s="1"/>
      <c r="G1" s="1"/>
      <c r="H1" s="3" t="s">
        <v>2</v>
      </c>
      <c r="I1" s="1"/>
      <c r="J1" s="1"/>
      <c r="K1" s="1"/>
      <c r="L1" s="1"/>
      <c r="M1" s="3"/>
      <c r="N1" s="1"/>
      <c r="O1" s="1"/>
      <c r="P1" s="1"/>
      <c r="Q1" s="1"/>
      <c r="R1" s="3"/>
      <c r="S1" s="1"/>
      <c r="T1" s="1"/>
      <c r="U1" s="1"/>
      <c r="V1" s="1"/>
      <c r="W1" s="3"/>
      <c r="X1" s="1"/>
      <c r="Y1" s="1"/>
      <c r="Z1" s="1"/>
      <c r="AA1" s="1"/>
    </row>
    <row r="2" spans="1:27" ht="13.5" thickBot="1">
      <c r="A2" s="1" t="s">
        <v>51</v>
      </c>
      <c r="B2" s="2"/>
      <c r="C2" s="3"/>
      <c r="D2" s="1"/>
      <c r="E2" s="1"/>
      <c r="F2" s="1"/>
      <c r="G2" s="3"/>
      <c r="H2" s="3" t="s">
        <v>4</v>
      </c>
      <c r="I2" s="1"/>
      <c r="J2" s="1"/>
      <c r="K2" s="1"/>
      <c r="L2" s="1"/>
      <c r="M2" s="3"/>
      <c r="N2" s="1"/>
      <c r="O2" s="1"/>
      <c r="P2" s="1"/>
      <c r="Q2" s="1"/>
      <c r="R2" s="3"/>
      <c r="S2" s="1"/>
      <c r="T2" s="1"/>
      <c r="U2" s="1"/>
      <c r="V2" s="1"/>
      <c r="W2" s="3"/>
      <c r="X2" s="1"/>
      <c r="Y2" s="1"/>
      <c r="Z2" s="1"/>
      <c r="AA2" s="1"/>
    </row>
    <row r="3" spans="1:27" s="4" customFormat="1" ht="12.75" customHeight="1" thickBot="1">
      <c r="A3" s="103" t="s">
        <v>5</v>
      </c>
      <c r="B3" s="100" t="s">
        <v>6</v>
      </c>
      <c r="C3" s="82" t="s">
        <v>7</v>
      </c>
      <c r="D3" s="83"/>
      <c r="E3" s="84" t="s">
        <v>3</v>
      </c>
      <c r="F3" s="85"/>
      <c r="G3" s="86"/>
      <c r="H3" s="82" t="s">
        <v>7</v>
      </c>
      <c r="I3" s="83"/>
      <c r="J3" s="84" t="s">
        <v>8</v>
      </c>
      <c r="K3" s="85"/>
      <c r="L3" s="86"/>
      <c r="M3" s="82" t="s">
        <v>7</v>
      </c>
      <c r="N3" s="83"/>
      <c r="O3" s="84" t="s">
        <v>9</v>
      </c>
      <c r="P3" s="85"/>
      <c r="Q3" s="86"/>
      <c r="R3" s="82" t="s">
        <v>7</v>
      </c>
      <c r="S3" s="83"/>
      <c r="T3" s="84" t="s">
        <v>10</v>
      </c>
      <c r="U3" s="85"/>
      <c r="V3" s="86"/>
      <c r="W3" s="63" t="s">
        <v>7</v>
      </c>
      <c r="X3" s="64"/>
      <c r="Y3" s="65" t="s">
        <v>11</v>
      </c>
      <c r="Z3" s="66"/>
      <c r="AA3" s="67"/>
    </row>
    <row r="4" spans="1:27" s="4" customFormat="1" ht="12.75">
      <c r="A4" s="104"/>
      <c r="B4" s="101"/>
      <c r="C4" s="87" t="s">
        <v>12</v>
      </c>
      <c r="D4" s="76"/>
      <c r="E4" s="76"/>
      <c r="F4" s="88"/>
      <c r="G4" s="89"/>
      <c r="H4" s="87" t="s">
        <v>13</v>
      </c>
      <c r="I4" s="76"/>
      <c r="J4" s="76"/>
      <c r="K4" s="88"/>
      <c r="L4" s="89"/>
      <c r="M4" s="87" t="s">
        <v>14</v>
      </c>
      <c r="N4" s="76"/>
      <c r="O4" s="76"/>
      <c r="P4" s="88"/>
      <c r="Q4" s="89"/>
      <c r="R4" s="87" t="s">
        <v>15</v>
      </c>
      <c r="S4" s="76"/>
      <c r="T4" s="76"/>
      <c r="U4" s="88"/>
      <c r="V4" s="89"/>
      <c r="W4" s="68" t="s">
        <v>16</v>
      </c>
      <c r="X4" s="69"/>
      <c r="Y4" s="69"/>
      <c r="Z4" s="70"/>
      <c r="AA4" s="71"/>
    </row>
    <row r="5" spans="1:27" s="4" customFormat="1" ht="11.25">
      <c r="A5" s="104"/>
      <c r="B5" s="101"/>
      <c r="C5" s="5" t="s">
        <v>17</v>
      </c>
      <c r="D5" s="72">
        <v>41275</v>
      </c>
      <c r="E5" s="72"/>
      <c r="F5" s="6" t="s">
        <v>18</v>
      </c>
      <c r="G5" s="7">
        <v>41639</v>
      </c>
      <c r="H5" s="5" t="s">
        <v>17</v>
      </c>
      <c r="I5" s="72">
        <v>41640</v>
      </c>
      <c r="J5" s="72"/>
      <c r="K5" s="6" t="s">
        <v>18</v>
      </c>
      <c r="L5" s="7">
        <f>SUM(G5+365.25)</f>
        <v>42004.25</v>
      </c>
      <c r="M5" s="5" t="s">
        <v>17</v>
      </c>
      <c r="N5" s="72">
        <f>SUM(I5+365.25)</f>
        <v>42005.25</v>
      </c>
      <c r="O5" s="72"/>
      <c r="P5" s="6" t="s">
        <v>18</v>
      </c>
      <c r="Q5" s="7">
        <f>SUM(L5+365.25)</f>
        <v>42369.5</v>
      </c>
      <c r="R5" s="5" t="s">
        <v>17</v>
      </c>
      <c r="S5" s="72">
        <f>SUM(N5+365.25)</f>
        <v>42370.5</v>
      </c>
      <c r="T5" s="72"/>
      <c r="U5" s="6" t="s">
        <v>18</v>
      </c>
      <c r="V5" s="7">
        <v>42735</v>
      </c>
      <c r="W5" s="5" t="s">
        <v>17</v>
      </c>
      <c r="X5" s="72">
        <v>42736</v>
      </c>
      <c r="Y5" s="72"/>
      <c r="Z5" s="6" t="s">
        <v>18</v>
      </c>
      <c r="AA5" s="7">
        <f>SUM(V5+365.25)</f>
        <v>43100.25</v>
      </c>
    </row>
    <row r="6" spans="1:27" s="4" customFormat="1" ht="12.75" customHeight="1">
      <c r="A6" s="104"/>
      <c r="B6" s="101"/>
      <c r="C6" s="73" t="s">
        <v>19</v>
      </c>
      <c r="D6" s="75" t="s">
        <v>20</v>
      </c>
      <c r="E6" s="76"/>
      <c r="F6" s="77"/>
      <c r="G6" s="78" t="s">
        <v>21</v>
      </c>
      <c r="H6" s="73" t="s">
        <v>19</v>
      </c>
      <c r="I6" s="75" t="s">
        <v>20</v>
      </c>
      <c r="J6" s="76"/>
      <c r="K6" s="77"/>
      <c r="L6" s="78" t="s">
        <v>21</v>
      </c>
      <c r="M6" s="73" t="s">
        <v>19</v>
      </c>
      <c r="N6" s="75" t="s">
        <v>20</v>
      </c>
      <c r="O6" s="76"/>
      <c r="P6" s="77"/>
      <c r="Q6" s="78" t="s">
        <v>21</v>
      </c>
      <c r="R6" s="73" t="s">
        <v>19</v>
      </c>
      <c r="S6" s="75" t="s">
        <v>20</v>
      </c>
      <c r="T6" s="76"/>
      <c r="U6" s="77"/>
      <c r="V6" s="78" t="s">
        <v>21</v>
      </c>
      <c r="W6" s="73" t="s">
        <v>19</v>
      </c>
      <c r="X6" s="75" t="s">
        <v>20</v>
      </c>
      <c r="Y6" s="76"/>
      <c r="Z6" s="77"/>
      <c r="AA6" s="78" t="s">
        <v>21</v>
      </c>
    </row>
    <row r="7" spans="1:27" s="4" customFormat="1" ht="12" thickBot="1">
      <c r="A7" s="105"/>
      <c r="B7" s="102"/>
      <c r="C7" s="109"/>
      <c r="D7" s="8" t="s">
        <v>22</v>
      </c>
      <c r="E7" s="8" t="s">
        <v>23</v>
      </c>
      <c r="F7" s="9" t="s">
        <v>24</v>
      </c>
      <c r="G7" s="99"/>
      <c r="H7" s="74"/>
      <c r="I7" s="10" t="s">
        <v>22</v>
      </c>
      <c r="J7" s="10" t="s">
        <v>23</v>
      </c>
      <c r="K7" s="11" t="s">
        <v>24</v>
      </c>
      <c r="L7" s="79"/>
      <c r="M7" s="74"/>
      <c r="N7" s="10" t="s">
        <v>22</v>
      </c>
      <c r="O7" s="10" t="s">
        <v>23</v>
      </c>
      <c r="P7" s="11" t="s">
        <v>24</v>
      </c>
      <c r="Q7" s="79"/>
      <c r="R7" s="74"/>
      <c r="S7" s="10" t="s">
        <v>22</v>
      </c>
      <c r="T7" s="10" t="s">
        <v>23</v>
      </c>
      <c r="U7" s="11" t="s">
        <v>24</v>
      </c>
      <c r="V7" s="79"/>
      <c r="W7" s="74"/>
      <c r="X7" s="10" t="s">
        <v>22</v>
      </c>
      <c r="Y7" s="10" t="s">
        <v>23</v>
      </c>
      <c r="Z7" s="11" t="s">
        <v>24</v>
      </c>
      <c r="AA7" s="79"/>
    </row>
    <row r="8" spans="1:27" ht="17.25" customHeight="1">
      <c r="A8" s="12">
        <v>1</v>
      </c>
      <c r="B8" s="13" t="s">
        <v>25</v>
      </c>
      <c r="C8" s="14">
        <v>1.15</v>
      </c>
      <c r="D8" s="15">
        <v>168</v>
      </c>
      <c r="E8" s="16">
        <f aca="true" t="shared" si="0" ref="E8:E25">SUM(C8*D8)</f>
        <v>193.2</v>
      </c>
      <c r="F8" s="15">
        <v>52</v>
      </c>
      <c r="G8" s="17">
        <f aca="true" t="shared" si="1" ref="G8:G25">SUM(E8*F8)</f>
        <v>10046.4</v>
      </c>
      <c r="H8" s="18">
        <v>0</v>
      </c>
      <c r="I8" s="19">
        <v>168</v>
      </c>
      <c r="J8" s="20">
        <f aca="true" t="shared" si="2" ref="J8:J25">SUM(H8*I8)</f>
        <v>0</v>
      </c>
      <c r="K8" s="19">
        <v>52</v>
      </c>
      <c r="L8" s="21">
        <f aca="true" t="shared" si="3" ref="L8:L25">SUM(J8*K8)</f>
        <v>0</v>
      </c>
      <c r="M8" s="18">
        <v>0</v>
      </c>
      <c r="N8" s="19">
        <v>168</v>
      </c>
      <c r="O8" s="20">
        <f aca="true" t="shared" si="4" ref="O8:O25">SUM(M8*N8)</f>
        <v>0</v>
      </c>
      <c r="P8" s="19">
        <v>52</v>
      </c>
      <c r="Q8" s="21">
        <f aca="true" t="shared" si="5" ref="Q8:Q25">SUM(O8*P8)</f>
        <v>0</v>
      </c>
      <c r="R8" s="18">
        <v>0</v>
      </c>
      <c r="S8" s="19">
        <v>168</v>
      </c>
      <c r="T8" s="20">
        <f aca="true" t="shared" si="6" ref="T8:T25">SUM(R8*S8)</f>
        <v>0</v>
      </c>
      <c r="U8" s="19">
        <v>52</v>
      </c>
      <c r="V8" s="21">
        <f aca="true" t="shared" si="7" ref="V8:V25">SUM(T8*U8)</f>
        <v>0</v>
      </c>
      <c r="W8" s="18">
        <v>0</v>
      </c>
      <c r="X8" s="19">
        <v>168</v>
      </c>
      <c r="Y8" s="20">
        <f aca="true" t="shared" si="8" ref="Y8:Y25">SUM(W8*X8)</f>
        <v>0</v>
      </c>
      <c r="Z8" s="19">
        <v>65</v>
      </c>
      <c r="AA8" s="21">
        <f aca="true" t="shared" si="9" ref="AA8:AA25">SUM(Y8*Z8)</f>
        <v>0</v>
      </c>
    </row>
    <row r="9" spans="1:27" ht="17.25" customHeight="1">
      <c r="A9" s="12">
        <v>2</v>
      </c>
      <c r="B9" s="13" t="s">
        <v>26</v>
      </c>
      <c r="C9" s="18">
        <v>0.63</v>
      </c>
      <c r="D9" s="19">
        <v>0</v>
      </c>
      <c r="E9" s="20">
        <f t="shared" si="0"/>
        <v>0</v>
      </c>
      <c r="F9" s="19">
        <v>52</v>
      </c>
      <c r="G9" s="21">
        <f t="shared" si="1"/>
        <v>0</v>
      </c>
      <c r="H9" s="18">
        <v>0</v>
      </c>
      <c r="I9" s="19">
        <v>0</v>
      </c>
      <c r="J9" s="20">
        <f t="shared" si="2"/>
        <v>0</v>
      </c>
      <c r="K9" s="19">
        <v>52</v>
      </c>
      <c r="L9" s="21">
        <f t="shared" si="3"/>
        <v>0</v>
      </c>
      <c r="M9" s="18">
        <v>0</v>
      </c>
      <c r="N9" s="19">
        <v>0</v>
      </c>
      <c r="O9" s="20">
        <f t="shared" si="4"/>
        <v>0</v>
      </c>
      <c r="P9" s="19">
        <v>52</v>
      </c>
      <c r="Q9" s="21">
        <f t="shared" si="5"/>
        <v>0</v>
      </c>
      <c r="R9" s="18">
        <v>0</v>
      </c>
      <c r="S9" s="19">
        <v>0</v>
      </c>
      <c r="T9" s="20">
        <f t="shared" si="6"/>
        <v>0</v>
      </c>
      <c r="U9" s="19">
        <v>52</v>
      </c>
      <c r="V9" s="21">
        <f t="shared" si="7"/>
        <v>0</v>
      </c>
      <c r="W9" s="18">
        <v>0</v>
      </c>
      <c r="X9" s="19">
        <v>0</v>
      </c>
      <c r="Y9" s="20">
        <f t="shared" si="8"/>
        <v>0</v>
      </c>
      <c r="Z9" s="19">
        <v>65</v>
      </c>
      <c r="AA9" s="21">
        <f t="shared" si="9"/>
        <v>0</v>
      </c>
    </row>
    <row r="10" spans="1:27" ht="17.25" customHeight="1">
      <c r="A10" s="12">
        <v>3</v>
      </c>
      <c r="B10" s="13" t="s">
        <v>27</v>
      </c>
      <c r="C10" s="18">
        <v>0.96</v>
      </c>
      <c r="D10" s="19">
        <v>0</v>
      </c>
      <c r="E10" s="20">
        <f t="shared" si="0"/>
        <v>0</v>
      </c>
      <c r="F10" s="19">
        <v>52</v>
      </c>
      <c r="G10" s="21">
        <f t="shared" si="1"/>
        <v>0</v>
      </c>
      <c r="H10" s="18">
        <v>0</v>
      </c>
      <c r="I10" s="19">
        <v>0</v>
      </c>
      <c r="J10" s="20">
        <f t="shared" si="2"/>
        <v>0</v>
      </c>
      <c r="K10" s="19">
        <v>52</v>
      </c>
      <c r="L10" s="21">
        <f t="shared" si="3"/>
        <v>0</v>
      </c>
      <c r="M10" s="18">
        <v>0</v>
      </c>
      <c r="N10" s="19">
        <v>0</v>
      </c>
      <c r="O10" s="20">
        <f t="shared" si="4"/>
        <v>0</v>
      </c>
      <c r="P10" s="19">
        <v>52</v>
      </c>
      <c r="Q10" s="21">
        <f t="shared" si="5"/>
        <v>0</v>
      </c>
      <c r="R10" s="18">
        <v>0</v>
      </c>
      <c r="S10" s="19">
        <v>0</v>
      </c>
      <c r="T10" s="20">
        <f t="shared" si="6"/>
        <v>0</v>
      </c>
      <c r="U10" s="19">
        <v>52</v>
      </c>
      <c r="V10" s="21">
        <f t="shared" si="7"/>
        <v>0</v>
      </c>
      <c r="W10" s="18">
        <v>0</v>
      </c>
      <c r="X10" s="19">
        <v>0</v>
      </c>
      <c r="Y10" s="20">
        <f t="shared" si="8"/>
        <v>0</v>
      </c>
      <c r="Z10" s="19">
        <v>65</v>
      </c>
      <c r="AA10" s="21">
        <f t="shared" si="9"/>
        <v>0</v>
      </c>
    </row>
    <row r="11" spans="1:27" ht="17.25" customHeight="1">
      <c r="A11" s="12">
        <v>4</v>
      </c>
      <c r="B11" s="13" t="s">
        <v>28</v>
      </c>
      <c r="C11" s="18">
        <v>0.52</v>
      </c>
      <c r="D11" s="19">
        <v>168</v>
      </c>
      <c r="E11" s="20">
        <f t="shared" si="0"/>
        <v>87.36</v>
      </c>
      <c r="F11" s="19">
        <v>52</v>
      </c>
      <c r="G11" s="21">
        <f t="shared" si="1"/>
        <v>4542.72</v>
      </c>
      <c r="H11" s="18">
        <v>0</v>
      </c>
      <c r="I11" s="19">
        <v>168</v>
      </c>
      <c r="J11" s="20">
        <f t="shared" si="2"/>
        <v>0</v>
      </c>
      <c r="K11" s="19">
        <v>52</v>
      </c>
      <c r="L11" s="21">
        <f t="shared" si="3"/>
        <v>0</v>
      </c>
      <c r="M11" s="18">
        <v>0</v>
      </c>
      <c r="N11" s="19">
        <v>168</v>
      </c>
      <c r="O11" s="20">
        <f t="shared" si="4"/>
        <v>0</v>
      </c>
      <c r="P11" s="19">
        <v>52</v>
      </c>
      <c r="Q11" s="21">
        <f t="shared" si="5"/>
        <v>0</v>
      </c>
      <c r="R11" s="18">
        <v>0</v>
      </c>
      <c r="S11" s="19">
        <v>168</v>
      </c>
      <c r="T11" s="20">
        <f t="shared" si="6"/>
        <v>0</v>
      </c>
      <c r="U11" s="19">
        <v>52</v>
      </c>
      <c r="V11" s="21">
        <f t="shared" si="7"/>
        <v>0</v>
      </c>
      <c r="W11" s="18">
        <v>0</v>
      </c>
      <c r="X11" s="19">
        <v>168</v>
      </c>
      <c r="Y11" s="20">
        <f t="shared" si="8"/>
        <v>0</v>
      </c>
      <c r="Z11" s="19">
        <v>65</v>
      </c>
      <c r="AA11" s="21">
        <f t="shared" si="9"/>
        <v>0</v>
      </c>
    </row>
    <row r="12" spans="1:27" ht="17.25" customHeight="1">
      <c r="A12" s="12">
        <v>5</v>
      </c>
      <c r="B12" s="13" t="s">
        <v>29</v>
      </c>
      <c r="C12" s="18">
        <v>0.58</v>
      </c>
      <c r="D12" s="19">
        <v>0</v>
      </c>
      <c r="E12" s="20">
        <f t="shared" si="0"/>
        <v>0</v>
      </c>
      <c r="F12" s="19">
        <v>52</v>
      </c>
      <c r="G12" s="21">
        <f t="shared" si="1"/>
        <v>0</v>
      </c>
      <c r="H12" s="18">
        <v>0</v>
      </c>
      <c r="I12" s="19">
        <v>0</v>
      </c>
      <c r="J12" s="20">
        <f t="shared" si="2"/>
        <v>0</v>
      </c>
      <c r="K12" s="19">
        <v>52</v>
      </c>
      <c r="L12" s="21">
        <f t="shared" si="3"/>
        <v>0</v>
      </c>
      <c r="M12" s="18">
        <v>0</v>
      </c>
      <c r="N12" s="19">
        <v>0</v>
      </c>
      <c r="O12" s="20">
        <f t="shared" si="4"/>
        <v>0</v>
      </c>
      <c r="P12" s="19">
        <v>52</v>
      </c>
      <c r="Q12" s="21">
        <f t="shared" si="5"/>
        <v>0</v>
      </c>
      <c r="R12" s="18">
        <v>0</v>
      </c>
      <c r="S12" s="19">
        <v>0</v>
      </c>
      <c r="T12" s="20">
        <f t="shared" si="6"/>
        <v>0</v>
      </c>
      <c r="U12" s="19">
        <v>52</v>
      </c>
      <c r="V12" s="21">
        <f t="shared" si="7"/>
        <v>0</v>
      </c>
      <c r="W12" s="18">
        <v>0</v>
      </c>
      <c r="X12" s="19">
        <v>0</v>
      </c>
      <c r="Y12" s="20">
        <f t="shared" si="8"/>
        <v>0</v>
      </c>
      <c r="Z12" s="19">
        <v>65</v>
      </c>
      <c r="AA12" s="21">
        <f t="shared" si="9"/>
        <v>0</v>
      </c>
    </row>
    <row r="13" spans="1:27" s="28" customFormat="1" ht="17.25" customHeight="1">
      <c r="A13" s="22">
        <v>6</v>
      </c>
      <c r="B13" s="23" t="s">
        <v>30</v>
      </c>
      <c r="C13" s="24">
        <v>0.58</v>
      </c>
      <c r="D13" s="25">
        <v>0</v>
      </c>
      <c r="E13" s="26">
        <f t="shared" si="0"/>
        <v>0</v>
      </c>
      <c r="F13" s="25">
        <v>52</v>
      </c>
      <c r="G13" s="27">
        <f t="shared" si="1"/>
        <v>0</v>
      </c>
      <c r="H13" s="24">
        <v>0</v>
      </c>
      <c r="I13" s="25">
        <v>0</v>
      </c>
      <c r="J13" s="26">
        <f t="shared" si="2"/>
        <v>0</v>
      </c>
      <c r="K13" s="25">
        <v>52</v>
      </c>
      <c r="L13" s="27">
        <f t="shared" si="3"/>
        <v>0</v>
      </c>
      <c r="M13" s="24">
        <v>0</v>
      </c>
      <c r="N13" s="25">
        <v>0</v>
      </c>
      <c r="O13" s="26">
        <f t="shared" si="4"/>
        <v>0</v>
      </c>
      <c r="P13" s="25">
        <v>52</v>
      </c>
      <c r="Q13" s="27">
        <f t="shared" si="5"/>
        <v>0</v>
      </c>
      <c r="R13" s="24">
        <v>0</v>
      </c>
      <c r="S13" s="25">
        <v>0</v>
      </c>
      <c r="T13" s="26">
        <f t="shared" si="6"/>
        <v>0</v>
      </c>
      <c r="U13" s="25">
        <v>21</v>
      </c>
      <c r="V13" s="27">
        <f t="shared" si="7"/>
        <v>0</v>
      </c>
      <c r="W13" s="24">
        <v>0</v>
      </c>
      <c r="X13" s="25">
        <v>0</v>
      </c>
      <c r="Y13" s="26">
        <f t="shared" si="8"/>
        <v>0</v>
      </c>
      <c r="Z13" s="25">
        <v>65</v>
      </c>
      <c r="AA13" s="27">
        <f t="shared" si="9"/>
        <v>0</v>
      </c>
    </row>
    <row r="14" spans="1:27" ht="17.25" customHeight="1">
      <c r="A14" s="12">
        <v>12</v>
      </c>
      <c r="B14" s="13" t="s">
        <v>31</v>
      </c>
      <c r="C14" s="18">
        <v>4.13</v>
      </c>
      <c r="D14" s="19">
        <v>0</v>
      </c>
      <c r="E14" s="20">
        <f t="shared" si="0"/>
        <v>0</v>
      </c>
      <c r="F14" s="19">
        <v>52</v>
      </c>
      <c r="G14" s="21">
        <f t="shared" si="1"/>
        <v>0</v>
      </c>
      <c r="H14" s="18">
        <v>0</v>
      </c>
      <c r="I14" s="19">
        <v>0</v>
      </c>
      <c r="J14" s="20">
        <f t="shared" si="2"/>
        <v>0</v>
      </c>
      <c r="K14" s="19">
        <v>52</v>
      </c>
      <c r="L14" s="21">
        <f t="shared" si="3"/>
        <v>0</v>
      </c>
      <c r="M14" s="18">
        <v>0</v>
      </c>
      <c r="N14" s="19">
        <v>0</v>
      </c>
      <c r="O14" s="20">
        <f t="shared" si="4"/>
        <v>0</v>
      </c>
      <c r="P14" s="19">
        <v>52</v>
      </c>
      <c r="Q14" s="21">
        <f t="shared" si="5"/>
        <v>0</v>
      </c>
      <c r="R14" s="18">
        <v>0</v>
      </c>
      <c r="S14" s="19">
        <v>0</v>
      </c>
      <c r="T14" s="20">
        <f t="shared" si="6"/>
        <v>0</v>
      </c>
      <c r="U14" s="19">
        <v>52</v>
      </c>
      <c r="V14" s="21">
        <f t="shared" si="7"/>
        <v>0</v>
      </c>
      <c r="W14" s="18">
        <v>0</v>
      </c>
      <c r="X14" s="19">
        <v>0</v>
      </c>
      <c r="Y14" s="20">
        <f t="shared" si="8"/>
        <v>0</v>
      </c>
      <c r="Z14" s="19">
        <v>65</v>
      </c>
      <c r="AA14" s="21">
        <f t="shared" si="9"/>
        <v>0</v>
      </c>
    </row>
    <row r="15" spans="1:27" ht="17.25" customHeight="1">
      <c r="A15" s="12">
        <v>13</v>
      </c>
      <c r="B15" s="13" t="s">
        <v>32</v>
      </c>
      <c r="C15" s="18">
        <v>5.42</v>
      </c>
      <c r="D15" s="19">
        <v>16</v>
      </c>
      <c r="E15" s="20">
        <f t="shared" si="0"/>
        <v>86.72</v>
      </c>
      <c r="F15" s="19">
        <v>52</v>
      </c>
      <c r="G15" s="21">
        <f t="shared" si="1"/>
        <v>4509.44</v>
      </c>
      <c r="H15" s="18">
        <v>0</v>
      </c>
      <c r="I15" s="19">
        <v>16</v>
      </c>
      <c r="J15" s="20">
        <f t="shared" si="2"/>
        <v>0</v>
      </c>
      <c r="K15" s="19">
        <v>52</v>
      </c>
      <c r="L15" s="21">
        <f t="shared" si="3"/>
        <v>0</v>
      </c>
      <c r="M15" s="18">
        <v>0</v>
      </c>
      <c r="N15" s="19">
        <v>16</v>
      </c>
      <c r="O15" s="20">
        <f t="shared" si="4"/>
        <v>0</v>
      </c>
      <c r="P15" s="19">
        <v>52</v>
      </c>
      <c r="Q15" s="21">
        <f t="shared" si="5"/>
        <v>0</v>
      </c>
      <c r="R15" s="18">
        <v>0</v>
      </c>
      <c r="S15" s="19">
        <v>16</v>
      </c>
      <c r="T15" s="20">
        <f t="shared" si="6"/>
        <v>0</v>
      </c>
      <c r="U15" s="19">
        <v>52</v>
      </c>
      <c r="V15" s="21">
        <f t="shared" si="7"/>
        <v>0</v>
      </c>
      <c r="W15" s="18">
        <v>0</v>
      </c>
      <c r="X15" s="19">
        <v>16</v>
      </c>
      <c r="Y15" s="20">
        <f t="shared" si="8"/>
        <v>0</v>
      </c>
      <c r="Z15" s="19">
        <v>65</v>
      </c>
      <c r="AA15" s="21">
        <f t="shared" si="9"/>
        <v>0</v>
      </c>
    </row>
    <row r="16" spans="1:27" ht="17.25" customHeight="1">
      <c r="A16" s="12">
        <v>14</v>
      </c>
      <c r="B16" s="13" t="s">
        <v>33</v>
      </c>
      <c r="C16" s="18">
        <v>4.91</v>
      </c>
      <c r="D16" s="19">
        <v>0</v>
      </c>
      <c r="E16" s="20">
        <f t="shared" si="0"/>
        <v>0</v>
      </c>
      <c r="F16" s="19">
        <v>52</v>
      </c>
      <c r="G16" s="21">
        <f t="shared" si="1"/>
        <v>0</v>
      </c>
      <c r="H16" s="18">
        <v>0</v>
      </c>
      <c r="I16" s="19">
        <v>0</v>
      </c>
      <c r="J16" s="20">
        <f t="shared" si="2"/>
        <v>0</v>
      </c>
      <c r="K16" s="19">
        <v>52</v>
      </c>
      <c r="L16" s="21">
        <f t="shared" si="3"/>
        <v>0</v>
      </c>
      <c r="M16" s="18">
        <v>0</v>
      </c>
      <c r="N16" s="19">
        <v>0</v>
      </c>
      <c r="O16" s="20">
        <f t="shared" si="4"/>
        <v>0</v>
      </c>
      <c r="P16" s="19">
        <v>52</v>
      </c>
      <c r="Q16" s="21">
        <f t="shared" si="5"/>
        <v>0</v>
      </c>
      <c r="R16" s="18">
        <v>0</v>
      </c>
      <c r="S16" s="19">
        <v>0</v>
      </c>
      <c r="T16" s="20">
        <f t="shared" si="6"/>
        <v>0</v>
      </c>
      <c r="U16" s="19">
        <v>52</v>
      </c>
      <c r="V16" s="21">
        <f t="shared" si="7"/>
        <v>0</v>
      </c>
      <c r="W16" s="18">
        <v>0</v>
      </c>
      <c r="X16" s="19">
        <v>0</v>
      </c>
      <c r="Y16" s="20">
        <f t="shared" si="8"/>
        <v>0</v>
      </c>
      <c r="Z16" s="19">
        <v>65</v>
      </c>
      <c r="AA16" s="21">
        <f t="shared" si="9"/>
        <v>0</v>
      </c>
    </row>
    <row r="17" spans="1:27" ht="17.25" customHeight="1">
      <c r="A17" s="12">
        <v>15</v>
      </c>
      <c r="B17" s="13" t="s">
        <v>34</v>
      </c>
      <c r="C17" s="18">
        <v>2.97</v>
      </c>
      <c r="D17" s="19">
        <v>0</v>
      </c>
      <c r="E17" s="20">
        <f t="shared" si="0"/>
        <v>0</v>
      </c>
      <c r="F17" s="19">
        <v>52</v>
      </c>
      <c r="G17" s="21">
        <f t="shared" si="1"/>
        <v>0</v>
      </c>
      <c r="H17" s="18">
        <v>0</v>
      </c>
      <c r="I17" s="19">
        <v>0</v>
      </c>
      <c r="J17" s="20">
        <f t="shared" si="2"/>
        <v>0</v>
      </c>
      <c r="K17" s="19">
        <v>52</v>
      </c>
      <c r="L17" s="21">
        <f t="shared" si="3"/>
        <v>0</v>
      </c>
      <c r="M17" s="18">
        <v>0</v>
      </c>
      <c r="N17" s="19">
        <v>0</v>
      </c>
      <c r="O17" s="20">
        <f t="shared" si="4"/>
        <v>0</v>
      </c>
      <c r="P17" s="19">
        <v>52</v>
      </c>
      <c r="Q17" s="21">
        <f t="shared" si="5"/>
        <v>0</v>
      </c>
      <c r="R17" s="18">
        <v>0</v>
      </c>
      <c r="S17" s="19">
        <v>0</v>
      </c>
      <c r="T17" s="20">
        <f t="shared" si="6"/>
        <v>0</v>
      </c>
      <c r="U17" s="19">
        <v>52</v>
      </c>
      <c r="V17" s="21">
        <f t="shared" si="7"/>
        <v>0</v>
      </c>
      <c r="W17" s="18">
        <v>0</v>
      </c>
      <c r="X17" s="19">
        <v>0</v>
      </c>
      <c r="Y17" s="20">
        <f t="shared" si="8"/>
        <v>0</v>
      </c>
      <c r="Z17" s="19">
        <v>65</v>
      </c>
      <c r="AA17" s="21">
        <f t="shared" si="9"/>
        <v>0</v>
      </c>
    </row>
    <row r="18" spans="1:27" ht="17.25" customHeight="1">
      <c r="A18" s="12">
        <v>16</v>
      </c>
      <c r="B18" s="13" t="s">
        <v>35</v>
      </c>
      <c r="C18" s="18">
        <v>3.63</v>
      </c>
      <c r="D18" s="19">
        <v>0</v>
      </c>
      <c r="E18" s="20">
        <f t="shared" si="0"/>
        <v>0</v>
      </c>
      <c r="F18" s="19">
        <v>52</v>
      </c>
      <c r="G18" s="21">
        <f t="shared" si="1"/>
        <v>0</v>
      </c>
      <c r="H18" s="18">
        <v>0</v>
      </c>
      <c r="I18" s="19">
        <v>0</v>
      </c>
      <c r="J18" s="20">
        <f t="shared" si="2"/>
        <v>0</v>
      </c>
      <c r="K18" s="19">
        <v>52</v>
      </c>
      <c r="L18" s="21">
        <f t="shared" si="3"/>
        <v>0</v>
      </c>
      <c r="M18" s="18">
        <v>0</v>
      </c>
      <c r="N18" s="19">
        <v>0</v>
      </c>
      <c r="O18" s="20">
        <f t="shared" si="4"/>
        <v>0</v>
      </c>
      <c r="P18" s="19">
        <v>52</v>
      </c>
      <c r="Q18" s="21">
        <f t="shared" si="5"/>
        <v>0</v>
      </c>
      <c r="R18" s="18">
        <v>0</v>
      </c>
      <c r="S18" s="19">
        <v>0</v>
      </c>
      <c r="T18" s="20">
        <f t="shared" si="6"/>
        <v>0</v>
      </c>
      <c r="U18" s="19">
        <v>52</v>
      </c>
      <c r="V18" s="21">
        <f t="shared" si="7"/>
        <v>0</v>
      </c>
      <c r="W18" s="18">
        <v>0</v>
      </c>
      <c r="X18" s="19">
        <v>0</v>
      </c>
      <c r="Y18" s="20">
        <f t="shared" si="8"/>
        <v>0</v>
      </c>
      <c r="Z18" s="19">
        <v>65</v>
      </c>
      <c r="AA18" s="21">
        <f t="shared" si="9"/>
        <v>0</v>
      </c>
    </row>
    <row r="19" spans="1:27" ht="17.25" customHeight="1">
      <c r="A19" s="12">
        <v>17</v>
      </c>
      <c r="B19" s="13" t="s">
        <v>36</v>
      </c>
      <c r="C19" s="18">
        <v>0</v>
      </c>
      <c r="D19" s="19">
        <v>0</v>
      </c>
      <c r="E19" s="20">
        <f t="shared" si="0"/>
        <v>0</v>
      </c>
      <c r="F19" s="19">
        <v>52</v>
      </c>
      <c r="G19" s="21">
        <f t="shared" si="1"/>
        <v>0</v>
      </c>
      <c r="H19" s="18">
        <v>0</v>
      </c>
      <c r="I19" s="19">
        <v>0</v>
      </c>
      <c r="J19" s="20">
        <f t="shared" si="2"/>
        <v>0</v>
      </c>
      <c r="K19" s="19">
        <v>52</v>
      </c>
      <c r="L19" s="21">
        <f t="shared" si="3"/>
        <v>0</v>
      </c>
      <c r="M19" s="18">
        <v>0</v>
      </c>
      <c r="N19" s="19">
        <v>0</v>
      </c>
      <c r="O19" s="20">
        <f t="shared" si="4"/>
        <v>0</v>
      </c>
      <c r="P19" s="19">
        <v>52</v>
      </c>
      <c r="Q19" s="21">
        <f t="shared" si="5"/>
        <v>0</v>
      </c>
      <c r="R19" s="18">
        <v>0</v>
      </c>
      <c r="S19" s="19">
        <v>0</v>
      </c>
      <c r="T19" s="20">
        <f t="shared" si="6"/>
        <v>0</v>
      </c>
      <c r="U19" s="19">
        <v>52</v>
      </c>
      <c r="V19" s="21">
        <f t="shared" si="7"/>
        <v>0</v>
      </c>
      <c r="W19" s="18">
        <v>0</v>
      </c>
      <c r="X19" s="19">
        <v>0</v>
      </c>
      <c r="Y19" s="20">
        <f t="shared" si="8"/>
        <v>0</v>
      </c>
      <c r="Z19" s="19">
        <v>65</v>
      </c>
      <c r="AA19" s="21">
        <f t="shared" si="9"/>
        <v>0</v>
      </c>
    </row>
    <row r="20" spans="1:27" ht="17.25" customHeight="1">
      <c r="A20" s="12">
        <v>18</v>
      </c>
      <c r="B20" s="13" t="s">
        <v>37</v>
      </c>
      <c r="C20" s="18">
        <v>0</v>
      </c>
      <c r="D20" s="19">
        <v>0</v>
      </c>
      <c r="E20" s="20">
        <f t="shared" si="0"/>
        <v>0</v>
      </c>
      <c r="F20" s="19">
        <v>52</v>
      </c>
      <c r="G20" s="21">
        <f t="shared" si="1"/>
        <v>0</v>
      </c>
      <c r="H20" s="18">
        <v>0</v>
      </c>
      <c r="I20" s="19">
        <v>0</v>
      </c>
      <c r="J20" s="20">
        <f t="shared" si="2"/>
        <v>0</v>
      </c>
      <c r="K20" s="19">
        <v>52</v>
      </c>
      <c r="L20" s="21">
        <f t="shared" si="3"/>
        <v>0</v>
      </c>
      <c r="M20" s="18">
        <v>0</v>
      </c>
      <c r="N20" s="19">
        <v>0</v>
      </c>
      <c r="O20" s="20">
        <f t="shared" si="4"/>
        <v>0</v>
      </c>
      <c r="P20" s="19">
        <v>52</v>
      </c>
      <c r="Q20" s="21">
        <f t="shared" si="5"/>
        <v>0</v>
      </c>
      <c r="R20" s="18">
        <v>0</v>
      </c>
      <c r="S20" s="19">
        <v>0</v>
      </c>
      <c r="T20" s="20">
        <f t="shared" si="6"/>
        <v>0</v>
      </c>
      <c r="U20" s="19">
        <v>52</v>
      </c>
      <c r="V20" s="21">
        <f t="shared" si="7"/>
        <v>0</v>
      </c>
      <c r="W20" s="18">
        <v>0</v>
      </c>
      <c r="X20" s="19">
        <v>0</v>
      </c>
      <c r="Y20" s="20">
        <f t="shared" si="8"/>
        <v>0</v>
      </c>
      <c r="Z20" s="19">
        <v>65</v>
      </c>
      <c r="AA20" s="21">
        <f t="shared" si="9"/>
        <v>0</v>
      </c>
    </row>
    <row r="21" spans="1:27" ht="17.25" customHeight="1">
      <c r="A21" s="12">
        <v>20</v>
      </c>
      <c r="B21" s="13"/>
      <c r="C21" s="18"/>
      <c r="D21" s="19"/>
      <c r="E21" s="20">
        <f t="shared" si="0"/>
        <v>0</v>
      </c>
      <c r="F21" s="19">
        <v>52</v>
      </c>
      <c r="G21" s="21">
        <f t="shared" si="1"/>
        <v>0</v>
      </c>
      <c r="H21" s="18"/>
      <c r="I21" s="19"/>
      <c r="J21" s="20">
        <f t="shared" si="2"/>
        <v>0</v>
      </c>
      <c r="K21" s="19">
        <v>52</v>
      </c>
      <c r="L21" s="21">
        <f t="shared" si="3"/>
        <v>0</v>
      </c>
      <c r="M21" s="18"/>
      <c r="N21" s="19"/>
      <c r="O21" s="20">
        <f t="shared" si="4"/>
        <v>0</v>
      </c>
      <c r="P21" s="19">
        <v>52</v>
      </c>
      <c r="Q21" s="21">
        <f t="shared" si="5"/>
        <v>0</v>
      </c>
      <c r="R21" s="18"/>
      <c r="S21" s="19"/>
      <c r="T21" s="20">
        <f t="shared" si="6"/>
        <v>0</v>
      </c>
      <c r="U21" s="19">
        <v>52</v>
      </c>
      <c r="V21" s="21">
        <f t="shared" si="7"/>
        <v>0</v>
      </c>
      <c r="W21" s="18"/>
      <c r="X21" s="19"/>
      <c r="Y21" s="20">
        <f t="shared" si="8"/>
        <v>0</v>
      </c>
      <c r="Z21" s="19">
        <v>52</v>
      </c>
      <c r="AA21" s="21">
        <f t="shared" si="9"/>
        <v>0</v>
      </c>
    </row>
    <row r="22" spans="1:27" ht="17.25" customHeight="1">
      <c r="A22" s="12">
        <v>21</v>
      </c>
      <c r="B22" s="13"/>
      <c r="C22" s="18"/>
      <c r="D22" s="19"/>
      <c r="E22" s="20">
        <f t="shared" si="0"/>
        <v>0</v>
      </c>
      <c r="F22" s="19">
        <v>52</v>
      </c>
      <c r="G22" s="21">
        <f t="shared" si="1"/>
        <v>0</v>
      </c>
      <c r="H22" s="18"/>
      <c r="I22" s="19"/>
      <c r="J22" s="20">
        <f t="shared" si="2"/>
        <v>0</v>
      </c>
      <c r="K22" s="19">
        <v>52</v>
      </c>
      <c r="L22" s="21">
        <f t="shared" si="3"/>
        <v>0</v>
      </c>
      <c r="M22" s="18"/>
      <c r="N22" s="19"/>
      <c r="O22" s="20">
        <f t="shared" si="4"/>
        <v>0</v>
      </c>
      <c r="P22" s="19">
        <v>52</v>
      </c>
      <c r="Q22" s="21">
        <f t="shared" si="5"/>
        <v>0</v>
      </c>
      <c r="R22" s="18"/>
      <c r="S22" s="19"/>
      <c r="T22" s="20">
        <f t="shared" si="6"/>
        <v>0</v>
      </c>
      <c r="U22" s="19">
        <v>52</v>
      </c>
      <c r="V22" s="21">
        <f t="shared" si="7"/>
        <v>0</v>
      </c>
      <c r="W22" s="18"/>
      <c r="X22" s="19"/>
      <c r="Y22" s="20">
        <f t="shared" si="8"/>
        <v>0</v>
      </c>
      <c r="Z22" s="19">
        <v>52</v>
      </c>
      <c r="AA22" s="21">
        <f t="shared" si="9"/>
        <v>0</v>
      </c>
    </row>
    <row r="23" spans="1:27" ht="17.25" customHeight="1">
      <c r="A23" s="12">
        <v>22</v>
      </c>
      <c r="B23" s="13"/>
      <c r="C23" s="18"/>
      <c r="D23" s="19"/>
      <c r="E23" s="20">
        <f t="shared" si="0"/>
        <v>0</v>
      </c>
      <c r="F23" s="19">
        <v>52</v>
      </c>
      <c r="G23" s="21">
        <f t="shared" si="1"/>
        <v>0</v>
      </c>
      <c r="H23" s="18"/>
      <c r="I23" s="19"/>
      <c r="J23" s="20">
        <f t="shared" si="2"/>
        <v>0</v>
      </c>
      <c r="K23" s="19">
        <v>52</v>
      </c>
      <c r="L23" s="21">
        <f t="shared" si="3"/>
        <v>0</v>
      </c>
      <c r="M23" s="18"/>
      <c r="N23" s="19"/>
      <c r="O23" s="20">
        <f t="shared" si="4"/>
        <v>0</v>
      </c>
      <c r="P23" s="19">
        <v>52</v>
      </c>
      <c r="Q23" s="21">
        <f t="shared" si="5"/>
        <v>0</v>
      </c>
      <c r="R23" s="18"/>
      <c r="S23" s="19"/>
      <c r="T23" s="20">
        <f t="shared" si="6"/>
        <v>0</v>
      </c>
      <c r="U23" s="19">
        <v>52</v>
      </c>
      <c r="V23" s="21">
        <f t="shared" si="7"/>
        <v>0</v>
      </c>
      <c r="W23" s="18"/>
      <c r="X23" s="19"/>
      <c r="Y23" s="20">
        <f t="shared" si="8"/>
        <v>0</v>
      </c>
      <c r="Z23" s="19">
        <v>52</v>
      </c>
      <c r="AA23" s="21">
        <f t="shared" si="9"/>
        <v>0</v>
      </c>
    </row>
    <row r="24" spans="1:27" ht="17.25" customHeight="1">
      <c r="A24" s="12">
        <v>23</v>
      </c>
      <c r="B24" s="13"/>
      <c r="C24" s="18"/>
      <c r="D24" s="19"/>
      <c r="E24" s="20">
        <f t="shared" si="0"/>
        <v>0</v>
      </c>
      <c r="F24" s="19">
        <v>52</v>
      </c>
      <c r="G24" s="21">
        <f t="shared" si="1"/>
        <v>0</v>
      </c>
      <c r="H24" s="18"/>
      <c r="I24" s="19"/>
      <c r="J24" s="20">
        <f t="shared" si="2"/>
        <v>0</v>
      </c>
      <c r="K24" s="19">
        <v>52</v>
      </c>
      <c r="L24" s="21">
        <f t="shared" si="3"/>
        <v>0</v>
      </c>
      <c r="M24" s="18"/>
      <c r="N24" s="19"/>
      <c r="O24" s="20">
        <f t="shared" si="4"/>
        <v>0</v>
      </c>
      <c r="P24" s="19">
        <v>52</v>
      </c>
      <c r="Q24" s="21">
        <f t="shared" si="5"/>
        <v>0</v>
      </c>
      <c r="R24" s="18"/>
      <c r="S24" s="19"/>
      <c r="T24" s="20">
        <f t="shared" si="6"/>
        <v>0</v>
      </c>
      <c r="U24" s="19">
        <v>52</v>
      </c>
      <c r="V24" s="21">
        <f t="shared" si="7"/>
        <v>0</v>
      </c>
      <c r="W24" s="18"/>
      <c r="X24" s="19"/>
      <c r="Y24" s="20">
        <f t="shared" si="8"/>
        <v>0</v>
      </c>
      <c r="Z24" s="19">
        <v>52</v>
      </c>
      <c r="AA24" s="21">
        <f t="shared" si="9"/>
        <v>0</v>
      </c>
    </row>
    <row r="25" spans="1:27" ht="17.25" customHeight="1" thickBot="1">
      <c r="A25" s="12">
        <v>24</v>
      </c>
      <c r="B25" s="13" t="s">
        <v>38</v>
      </c>
      <c r="C25" s="29">
        <v>0</v>
      </c>
      <c r="D25" s="30">
        <v>1</v>
      </c>
      <c r="E25" s="31">
        <f t="shared" si="0"/>
        <v>0</v>
      </c>
      <c r="F25" s="30">
        <v>52</v>
      </c>
      <c r="G25" s="32">
        <f t="shared" si="1"/>
        <v>0</v>
      </c>
      <c r="H25" s="29">
        <v>0</v>
      </c>
      <c r="I25" s="30">
        <v>1</v>
      </c>
      <c r="J25" s="31">
        <f t="shared" si="2"/>
        <v>0</v>
      </c>
      <c r="K25" s="30">
        <v>52</v>
      </c>
      <c r="L25" s="32">
        <f t="shared" si="3"/>
        <v>0</v>
      </c>
      <c r="M25" s="29">
        <v>0</v>
      </c>
      <c r="N25" s="30">
        <v>1</v>
      </c>
      <c r="O25" s="31">
        <f t="shared" si="4"/>
        <v>0</v>
      </c>
      <c r="P25" s="30">
        <v>52</v>
      </c>
      <c r="Q25" s="32">
        <f t="shared" si="5"/>
        <v>0</v>
      </c>
      <c r="R25" s="29">
        <v>0</v>
      </c>
      <c r="S25" s="30">
        <v>1</v>
      </c>
      <c r="T25" s="31">
        <f t="shared" si="6"/>
        <v>0</v>
      </c>
      <c r="U25" s="30">
        <v>52</v>
      </c>
      <c r="V25" s="32">
        <f t="shared" si="7"/>
        <v>0</v>
      </c>
      <c r="W25" s="29">
        <v>0</v>
      </c>
      <c r="X25" s="30">
        <v>1</v>
      </c>
      <c r="Y25" s="31">
        <f t="shared" si="8"/>
        <v>0</v>
      </c>
      <c r="Z25" s="30">
        <v>52</v>
      </c>
      <c r="AA25" s="32">
        <f t="shared" si="9"/>
        <v>0</v>
      </c>
    </row>
    <row r="26" spans="1:27" ht="13.5" customHeight="1" thickTop="1">
      <c r="A26" s="33">
        <v>25</v>
      </c>
      <c r="B26" s="107" t="s">
        <v>39</v>
      </c>
      <c r="C26" s="52" t="s">
        <v>40</v>
      </c>
      <c r="D26" s="53"/>
      <c r="E26" s="54"/>
      <c r="F26" s="55" t="s">
        <v>41</v>
      </c>
      <c r="G26" s="56"/>
      <c r="H26" s="52" t="s">
        <v>40</v>
      </c>
      <c r="I26" s="53"/>
      <c r="J26" s="54"/>
      <c r="K26" s="55" t="s">
        <v>41</v>
      </c>
      <c r="L26" s="56"/>
      <c r="M26" s="52" t="s">
        <v>40</v>
      </c>
      <c r="N26" s="53"/>
      <c r="O26" s="54"/>
      <c r="P26" s="55" t="s">
        <v>41</v>
      </c>
      <c r="Q26" s="56"/>
      <c r="R26" s="52" t="s">
        <v>40</v>
      </c>
      <c r="S26" s="53"/>
      <c r="T26" s="54"/>
      <c r="U26" s="55" t="s">
        <v>41</v>
      </c>
      <c r="V26" s="56"/>
      <c r="W26" s="52" t="s">
        <v>40</v>
      </c>
      <c r="X26" s="53"/>
      <c r="Y26" s="54"/>
      <c r="Z26" s="55" t="s">
        <v>41</v>
      </c>
      <c r="AA26" s="56"/>
    </row>
    <row r="27" spans="1:27" ht="15" customHeight="1">
      <c r="A27" s="34">
        <v>26</v>
      </c>
      <c r="B27" s="108"/>
      <c r="C27" s="35"/>
      <c r="D27" s="36"/>
      <c r="E27" s="37">
        <f>SUM(E8:E25)</f>
        <v>367.28</v>
      </c>
      <c r="F27" s="36"/>
      <c r="G27" s="38">
        <f>SUM(G8:G25)</f>
        <v>19098.559999999998</v>
      </c>
      <c r="H27" s="35"/>
      <c r="I27" s="36"/>
      <c r="J27" s="37">
        <f>SUM(J8:J25)</f>
        <v>0</v>
      </c>
      <c r="K27" s="36"/>
      <c r="L27" s="38">
        <f>SUM(L8:L25)</f>
        <v>0</v>
      </c>
      <c r="M27" s="35"/>
      <c r="N27" s="36"/>
      <c r="O27" s="37">
        <f>SUM(O8:O25)</f>
        <v>0</v>
      </c>
      <c r="P27" s="36"/>
      <c r="Q27" s="38">
        <f>SUM(Q8:Q25)</f>
        <v>0</v>
      </c>
      <c r="R27" s="35"/>
      <c r="S27" s="36"/>
      <c r="T27" s="37">
        <f>SUM(T8:T25)</f>
        <v>0</v>
      </c>
      <c r="U27" s="36"/>
      <c r="V27" s="38">
        <f>SUM(V8:V25)</f>
        <v>0</v>
      </c>
      <c r="W27" s="35"/>
      <c r="X27" s="36"/>
      <c r="Y27" s="37">
        <f>SUM(Y8:Y25)</f>
        <v>0</v>
      </c>
      <c r="Z27" s="36"/>
      <c r="AA27" s="38">
        <f>SUM(AA8:AA25)</f>
        <v>0</v>
      </c>
    </row>
    <row r="28" spans="1:27" s="40" customFormat="1" ht="16.5" customHeight="1">
      <c r="A28" s="106">
        <v>27</v>
      </c>
      <c r="B28" s="97" t="s">
        <v>42</v>
      </c>
      <c r="C28" s="57" t="s">
        <v>43</v>
      </c>
      <c r="D28" s="58"/>
      <c r="E28" s="58"/>
      <c r="F28" s="59"/>
      <c r="G28" s="60"/>
      <c r="H28" s="57" t="s">
        <v>43</v>
      </c>
      <c r="I28" s="58"/>
      <c r="J28" s="58"/>
      <c r="K28" s="59"/>
      <c r="L28" s="60"/>
      <c r="M28" s="57" t="s">
        <v>43</v>
      </c>
      <c r="N28" s="58"/>
      <c r="O28" s="58"/>
      <c r="P28" s="59"/>
      <c r="Q28" s="60"/>
      <c r="R28" s="57" t="s">
        <v>43</v>
      </c>
      <c r="S28" s="58"/>
      <c r="T28" s="58"/>
      <c r="U28" s="59"/>
      <c r="V28" s="60"/>
      <c r="W28" s="57" t="s">
        <v>43</v>
      </c>
      <c r="X28" s="58"/>
      <c r="Y28" s="58"/>
      <c r="Z28" s="59"/>
      <c r="AA28" s="60"/>
    </row>
    <row r="29" spans="1:27" s="40" customFormat="1" ht="16.5" customHeight="1">
      <c r="A29" s="106"/>
      <c r="B29" s="98"/>
      <c r="C29" s="41">
        <v>0.02</v>
      </c>
      <c r="D29" s="80">
        <f>SUM(C29*E27)</f>
        <v>7.345599999999999</v>
      </c>
      <c r="E29" s="81"/>
      <c r="F29" s="42">
        <v>52</v>
      </c>
      <c r="G29" s="43">
        <f>SUM(D29*F29)</f>
        <v>381.97119999999995</v>
      </c>
      <c r="H29" s="41">
        <v>0</v>
      </c>
      <c r="I29" s="80">
        <f>SUM(H29*J27)</f>
        <v>0</v>
      </c>
      <c r="J29" s="81"/>
      <c r="K29" s="42">
        <v>52</v>
      </c>
      <c r="L29" s="43">
        <f>SUM(I29*K29)</f>
        <v>0</v>
      </c>
      <c r="M29" s="44">
        <v>0</v>
      </c>
      <c r="N29" s="80">
        <f>SUM(M29*O27)</f>
        <v>0</v>
      </c>
      <c r="O29" s="81"/>
      <c r="P29" s="42">
        <v>52</v>
      </c>
      <c r="Q29" s="43">
        <f>SUM(N29*P29)</f>
        <v>0</v>
      </c>
      <c r="R29" s="41">
        <v>0</v>
      </c>
      <c r="S29" s="80">
        <f>SUM(R29*T27)</f>
        <v>0</v>
      </c>
      <c r="T29" s="81"/>
      <c r="U29" s="42">
        <v>52</v>
      </c>
      <c r="V29" s="43">
        <f>SUM(S29*U29)</f>
        <v>0</v>
      </c>
      <c r="W29" s="41">
        <v>0</v>
      </c>
      <c r="X29" s="80">
        <f>SUM(W29*Y27)</f>
        <v>0</v>
      </c>
      <c r="Y29" s="81"/>
      <c r="Z29" s="42">
        <v>65</v>
      </c>
      <c r="AA29" s="43">
        <f>SUM(X29*Z29)</f>
        <v>0</v>
      </c>
    </row>
    <row r="30" spans="1:27" s="40" customFormat="1" ht="16.5" customHeight="1">
      <c r="A30" s="106">
        <v>28</v>
      </c>
      <c r="B30" s="97" t="s">
        <v>49</v>
      </c>
      <c r="C30" s="57" t="s">
        <v>44</v>
      </c>
      <c r="D30" s="58"/>
      <c r="E30" s="58"/>
      <c r="F30" s="59"/>
      <c r="G30" s="60"/>
      <c r="H30" s="57" t="s">
        <v>44</v>
      </c>
      <c r="I30" s="58"/>
      <c r="J30" s="58"/>
      <c r="K30" s="59"/>
      <c r="L30" s="60"/>
      <c r="M30" s="57" t="s">
        <v>44</v>
      </c>
      <c r="N30" s="58"/>
      <c r="O30" s="58"/>
      <c r="P30" s="59"/>
      <c r="Q30" s="60"/>
      <c r="R30" s="57" t="s">
        <v>44</v>
      </c>
      <c r="S30" s="58"/>
      <c r="T30" s="58"/>
      <c r="U30" s="59"/>
      <c r="V30" s="60"/>
      <c r="W30" s="57" t="s">
        <v>44</v>
      </c>
      <c r="X30" s="58"/>
      <c r="Y30" s="58"/>
      <c r="Z30" s="59"/>
      <c r="AA30" s="60"/>
    </row>
    <row r="31" spans="1:27" s="40" customFormat="1" ht="16.5" customHeight="1">
      <c r="A31" s="106"/>
      <c r="B31" s="98"/>
      <c r="C31" s="41">
        <v>0.08</v>
      </c>
      <c r="D31" s="61">
        <f>SUM(C31*E27)</f>
        <v>29.382399999999997</v>
      </c>
      <c r="E31" s="62"/>
      <c r="F31" s="42">
        <v>52</v>
      </c>
      <c r="G31" s="45">
        <f>SUM(D31*F31)</f>
        <v>1527.8847999999998</v>
      </c>
      <c r="H31" s="41">
        <v>0</v>
      </c>
      <c r="I31" s="61">
        <f>SUM(H31*J27)</f>
        <v>0</v>
      </c>
      <c r="J31" s="62"/>
      <c r="K31" s="42">
        <v>52</v>
      </c>
      <c r="L31" s="45">
        <f>SUM(I31*K31)</f>
        <v>0</v>
      </c>
      <c r="M31" s="41">
        <v>0</v>
      </c>
      <c r="N31" s="61">
        <f>SUM(M31*O27)</f>
        <v>0</v>
      </c>
      <c r="O31" s="62"/>
      <c r="P31" s="42">
        <v>52</v>
      </c>
      <c r="Q31" s="45">
        <f>SUM(N31*P31)</f>
        <v>0</v>
      </c>
      <c r="R31" s="41">
        <v>0</v>
      </c>
      <c r="S31" s="61">
        <f>SUM(R31*T27)</f>
        <v>0</v>
      </c>
      <c r="T31" s="62"/>
      <c r="U31" s="42">
        <v>52</v>
      </c>
      <c r="V31" s="45">
        <f>SUM(S31*U31)</f>
        <v>0</v>
      </c>
      <c r="W31" s="41">
        <v>0</v>
      </c>
      <c r="X31" s="61">
        <f>SUM(W31*Y27)</f>
        <v>0</v>
      </c>
      <c r="Y31" s="62"/>
      <c r="Z31" s="42">
        <v>65</v>
      </c>
      <c r="AA31" s="45">
        <f>SUM(X31*Z31)</f>
        <v>0</v>
      </c>
    </row>
    <row r="32" spans="1:27" s="40" customFormat="1" ht="16.5" customHeight="1" thickBot="1">
      <c r="A32" s="39">
        <v>29</v>
      </c>
      <c r="B32" s="46" t="s">
        <v>45</v>
      </c>
      <c r="C32" s="47" t="s">
        <v>46</v>
      </c>
      <c r="D32" s="95">
        <f>SUM(E27+D29+D31)</f>
        <v>404.008</v>
      </c>
      <c r="E32" s="96"/>
      <c r="F32" s="48" t="s">
        <v>47</v>
      </c>
      <c r="G32" s="49">
        <f>SUM(G27+G29+G31)</f>
        <v>21008.415999999997</v>
      </c>
      <c r="H32" s="47" t="s">
        <v>46</v>
      </c>
      <c r="I32" s="95">
        <f>SUM(J27+I29+I31)</f>
        <v>0</v>
      </c>
      <c r="J32" s="96"/>
      <c r="K32" s="48" t="s">
        <v>47</v>
      </c>
      <c r="L32" s="49">
        <f>SUM(L27+L29+L31)</f>
        <v>0</v>
      </c>
      <c r="M32" s="47" t="s">
        <v>46</v>
      </c>
      <c r="N32" s="95">
        <f>SUM(O27+N29+N31)</f>
        <v>0</v>
      </c>
      <c r="O32" s="96"/>
      <c r="P32" s="48" t="s">
        <v>47</v>
      </c>
      <c r="Q32" s="49">
        <f>SUM(Q27+Q29+Q31)</f>
        <v>0</v>
      </c>
      <c r="R32" s="47" t="s">
        <v>46</v>
      </c>
      <c r="S32" s="95">
        <f>SUM(T27+S29+S31)</f>
        <v>0</v>
      </c>
      <c r="T32" s="96"/>
      <c r="U32" s="48" t="s">
        <v>47</v>
      </c>
      <c r="V32" s="49">
        <f>SUM(V27+V29+V31)</f>
        <v>0</v>
      </c>
      <c r="W32" s="47" t="s">
        <v>46</v>
      </c>
      <c r="X32" s="95">
        <f>SUM(Y27+X29+X31)</f>
        <v>0</v>
      </c>
      <c r="Y32" s="96"/>
      <c r="Z32" s="48" t="s">
        <v>47</v>
      </c>
      <c r="AA32" s="49">
        <f>SUM(AA27+AA29+AA31)</f>
        <v>0</v>
      </c>
    </row>
    <row r="33" spans="1:27" ht="13.5" thickBot="1">
      <c r="A33" s="90" t="s">
        <v>48</v>
      </c>
      <c r="B33" s="91"/>
      <c r="C33" s="92">
        <f>SUM(G32+L32+Q32+V32+AA32)</f>
        <v>21008.415999999997</v>
      </c>
      <c r="D33" s="93"/>
      <c r="E33" s="94"/>
      <c r="F33" s="1"/>
      <c r="G33" s="1"/>
      <c r="H33" s="1"/>
      <c r="I33" s="50"/>
      <c r="J33" s="50"/>
      <c r="K33" s="1"/>
      <c r="L33" s="1"/>
      <c r="M33" s="1"/>
      <c r="N33" s="50"/>
      <c r="O33" s="50"/>
      <c r="P33" s="1"/>
      <c r="Q33" s="1"/>
      <c r="R33" s="1"/>
      <c r="S33" s="50"/>
      <c r="T33" s="50"/>
      <c r="U33" s="1"/>
      <c r="V33" s="1"/>
      <c r="W33" s="1"/>
      <c r="X33" s="50"/>
      <c r="Y33" s="50"/>
      <c r="Z33" s="1"/>
      <c r="AA33" s="1"/>
    </row>
  </sheetData>
  <sheetProtection/>
  <mergeCells count="79">
    <mergeCell ref="S32:T32"/>
    <mergeCell ref="X32:Y32"/>
    <mergeCell ref="M28:Q28"/>
    <mergeCell ref="R28:V28"/>
    <mergeCell ref="W28:AA28"/>
    <mergeCell ref="X29:Y29"/>
    <mergeCell ref="H28:L28"/>
    <mergeCell ref="D29:E29"/>
    <mergeCell ref="I29:J29"/>
    <mergeCell ref="N32:O32"/>
    <mergeCell ref="A3:A7"/>
    <mergeCell ref="A30:A31"/>
    <mergeCell ref="B26:B27"/>
    <mergeCell ref="C4:G4"/>
    <mergeCell ref="C6:C7"/>
    <mergeCell ref="D6:F6"/>
    <mergeCell ref="A28:A29"/>
    <mergeCell ref="B28:B29"/>
    <mergeCell ref="C28:G28"/>
    <mergeCell ref="C26:E26"/>
    <mergeCell ref="F26:G26"/>
    <mergeCell ref="C30:G30"/>
    <mergeCell ref="D31:E31"/>
    <mergeCell ref="D32:E32"/>
    <mergeCell ref="B30:B31"/>
    <mergeCell ref="G6:G7"/>
    <mergeCell ref="H30:L30"/>
    <mergeCell ref="I31:J31"/>
    <mergeCell ref="I32:J32"/>
    <mergeCell ref="B3:B7"/>
    <mergeCell ref="D5:E5"/>
    <mergeCell ref="C3:D3"/>
    <mergeCell ref="E3:G3"/>
    <mergeCell ref="L6:L7"/>
    <mergeCell ref="H26:J26"/>
    <mergeCell ref="K26:L26"/>
    <mergeCell ref="H3:I3"/>
    <mergeCell ref="J3:L3"/>
    <mergeCell ref="H4:L4"/>
    <mergeCell ref="I5:J5"/>
    <mergeCell ref="M3:N3"/>
    <mergeCell ref="O3:Q3"/>
    <mergeCell ref="M4:Q4"/>
    <mergeCell ref="N5:O5"/>
    <mergeCell ref="R6:R7"/>
    <mergeCell ref="S6:U6"/>
    <mergeCell ref="A33:B33"/>
    <mergeCell ref="C33:E33"/>
    <mergeCell ref="M6:M7"/>
    <mergeCell ref="N6:P6"/>
    <mergeCell ref="Q6:Q7"/>
    <mergeCell ref="M26:O26"/>
    <mergeCell ref="H6:H7"/>
    <mergeCell ref="I6:K6"/>
    <mergeCell ref="R3:S3"/>
    <mergeCell ref="T3:V3"/>
    <mergeCell ref="R4:V4"/>
    <mergeCell ref="S5:T5"/>
    <mergeCell ref="P26:Q26"/>
    <mergeCell ref="M30:Q30"/>
    <mergeCell ref="N31:O31"/>
    <mergeCell ref="N29:O29"/>
    <mergeCell ref="R26:T26"/>
    <mergeCell ref="U26:V26"/>
    <mergeCell ref="R30:V30"/>
    <mergeCell ref="S31:T31"/>
    <mergeCell ref="S29:T29"/>
    <mergeCell ref="W6:W7"/>
    <mergeCell ref="X6:Z6"/>
    <mergeCell ref="AA6:AA7"/>
    <mergeCell ref="V6:V7"/>
    <mergeCell ref="W3:X3"/>
    <mergeCell ref="Y3:AA3"/>
    <mergeCell ref="W4:AA4"/>
    <mergeCell ref="X5:Y5"/>
    <mergeCell ref="W26:Y26"/>
    <mergeCell ref="Z26:AA26"/>
    <mergeCell ref="W30:AA30"/>
    <mergeCell ref="X31:Y31"/>
  </mergeCells>
  <printOptions gridLines="1"/>
  <pageMargins left="0.19" right="0.19" top="0.27" bottom="0.17" header="0.17" footer="0.17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Defense Commissary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</dc:creator>
  <cp:keywords/>
  <dc:description/>
  <cp:lastModifiedBy>DeCA</cp:lastModifiedBy>
  <cp:lastPrinted>2012-10-11T20:40:38Z</cp:lastPrinted>
  <dcterms:created xsi:type="dcterms:W3CDTF">2012-10-10T19:08:15Z</dcterms:created>
  <dcterms:modified xsi:type="dcterms:W3CDTF">2012-12-06T21:05:55Z</dcterms:modified>
  <cp:category/>
  <cp:version/>
  <cp:contentType/>
  <cp:contentStatus/>
</cp:coreProperties>
</file>